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65" windowWidth="19440" windowHeight="7320"/>
  </bookViews>
  <sheets>
    <sheet name="Окончателно" sheetId="9" r:id="rId1"/>
  </sheets>
  <calcPr calcId="145621"/>
</workbook>
</file>

<file path=xl/calcChain.xml><?xml version="1.0" encoding="utf-8"?>
<calcChain xmlns="http://schemas.openxmlformats.org/spreadsheetml/2006/main">
  <c r="D17" i="9" l="1"/>
  <c r="D12" i="9"/>
  <c r="D31" i="9" l="1"/>
  <c r="D45" i="9"/>
  <c r="D37" i="9"/>
  <c r="D33" i="9"/>
  <c r="D52" i="9" l="1"/>
</calcChain>
</file>

<file path=xl/sharedStrings.xml><?xml version="1.0" encoding="utf-8"?>
<sst xmlns="http://schemas.openxmlformats.org/spreadsheetml/2006/main" count="74" uniqueCount="64">
  <si>
    <t>ПРИХОДИ</t>
  </si>
  <si>
    <t>Общо приходи</t>
  </si>
  <si>
    <t>РАЗХОДИ</t>
  </si>
  <si>
    <t>І.1.</t>
  </si>
  <si>
    <t>І.2.</t>
  </si>
  <si>
    <t>І.3.</t>
  </si>
  <si>
    <t>ІІ.1</t>
  </si>
  <si>
    <t>ІІ.2</t>
  </si>
  <si>
    <t>ІІ.3</t>
  </si>
  <si>
    <t>ІІ.5</t>
  </si>
  <si>
    <t>Отчисления по чл. 60 и 64 от Закона за управление на отпадъците</t>
  </si>
  <si>
    <t>ІІІ.1</t>
  </si>
  <si>
    <t>ІІІ.2</t>
  </si>
  <si>
    <t>Общо разходи</t>
  </si>
  <si>
    <t xml:space="preserve">ПЛАН - СМЕТКА  </t>
  </si>
  <si>
    <t>№</t>
  </si>
  <si>
    <t>Сметосъбиране и сметоизвозване села</t>
  </si>
  <si>
    <t>Експлоатация на Регионален център за третиране на неопасни отпадъци в землището на с. Гарваново</t>
  </si>
  <si>
    <t xml:space="preserve">ЗА ПРИХОДИТЕ И РАЗХОДИТЕ ОТ ТАКСА БИТОВИ ОТПАДЪЦИ </t>
  </si>
  <si>
    <t>І. Събиране на битови отпадъци и транспортирането им до инсталации и съоръжения за транспортирането им  и осигуряване на съдове за събиране на битовите отпадъци</t>
  </si>
  <si>
    <t>Съдове за събиране на битови отпадъци</t>
  </si>
  <si>
    <t>ІІ. Третиране на битови отпадъци, необхванати в управлението на масово разпространените отпадъци, както и проучване, проектиране, изграждане, поддържане, експлоатация, закриване и мониторинг на депата за битови отпадъци и/или други инсталации или съоръжения за оползотворяване и/или обезвреждане на битови отпадъци</t>
  </si>
  <si>
    <t>ІІІ. Поддържане на чистотата на уличните платна, площадите, алеите, парковите и другите територии от населените места и селищните образувания в общината, предназначени за обществено ползване</t>
  </si>
  <si>
    <t>Метене</t>
  </si>
  <si>
    <t>Миене</t>
  </si>
  <si>
    <t>Дейност "Чистота" ОП "Екопрогрес"</t>
  </si>
  <si>
    <t>ІІІ.3</t>
  </si>
  <si>
    <t>ІІІ.4</t>
  </si>
  <si>
    <t>ІІІ.5</t>
  </si>
  <si>
    <t>ІІ.6</t>
  </si>
  <si>
    <t>IV. Самоначислено ДДС съгл. чл. 163а от ЗДДС</t>
  </si>
  <si>
    <t>ІІ.4</t>
  </si>
  <si>
    <t>Сметосъбиране и сметоизвозване в град Хасково</t>
  </si>
  <si>
    <t>Закриване, включително биологична и техническа рекултивация на Клетка 1 в РЦТНО с. Гарваново</t>
  </si>
  <si>
    <t>Почистване на нерагламентирани сметища на територията на община Хасково</t>
  </si>
  <si>
    <t xml:space="preserve">Почистване на териториите за обществено ползване на територията на селата в община Хасково </t>
  </si>
  <si>
    <t>ПО ЧЛ. 66 ОТ ЗМДТ ЗА 2022 ГОДИНА</t>
  </si>
  <si>
    <t>2022 год. 
в лева</t>
  </si>
  <si>
    <t>Снегопочистване в град Хасково</t>
  </si>
  <si>
    <t>Преходен остатък от 2021 година</t>
  </si>
  <si>
    <t>Дължими средства от община Димитровград и община Минерални бани за изграждане на Клетка 2 в РЦТНО, с. Гарваново</t>
  </si>
  <si>
    <t>Актуализация на инструкции и изискуеми документи по условията от комплексно разрешително №356- Н1/2012 г.</t>
  </si>
  <si>
    <t>Отчисления по чл. 60 и 64 от Закона за управление на отпадъците община Хасково 2021 г.</t>
  </si>
  <si>
    <t>Закриване, включително биологична и техническа рекултивация на Клетка 1 (стара) в РЦТНО с. Гарваново</t>
  </si>
  <si>
    <t>ІІ.7</t>
  </si>
  <si>
    <t xml:space="preserve">Изграждане на втора клетка за отпадъци в РЦТНО в землището на с. Гарваново, община Хасково - Следексплоатационен мониторинг </t>
  </si>
  <si>
    <t>I.</t>
  </si>
  <si>
    <t>Облог такса битови отпадъци</t>
  </si>
  <si>
    <t>II.</t>
  </si>
  <si>
    <t>Дължими средства от община Димитровград и община Минерални бани за възстановяване на извършени разходи за изграждане на Клетка 2 в РЦТНО, с. Гарваново</t>
  </si>
  <si>
    <t>III</t>
  </si>
  <si>
    <t>Отчисления по чл. 60 от Закона за управление на отпадъците за рекултивация на Клетка 1 в РЦТНО, с. Гарваново</t>
  </si>
  <si>
    <t>IV.</t>
  </si>
  <si>
    <t>V.</t>
  </si>
  <si>
    <t xml:space="preserve">І. </t>
  </si>
  <si>
    <t>Събиране на битови отпадъци и транспортирането им до инсталации и съоръжения за транспортирането им  и осигуряване на съдове за събиране на битовите отпадъци</t>
  </si>
  <si>
    <t xml:space="preserve">ІІ. </t>
  </si>
  <si>
    <t>Третиране на битови отпадъци, необхванати в управлението на масово разпространените отпадъци, както и проучване, проектиране, изграждане, поддържане, експлоатация, закриване и мониторинг на депата за битови отпадъци и/или други инсталации или съоръжения за оползотворяване и/или обезвреждане на битови отпадъци</t>
  </si>
  <si>
    <t xml:space="preserve">ІІІ. </t>
  </si>
  <si>
    <t>Поддържане на чистотата на уличните платна, площадите, алеите, парковите и другите територии от населените места и селищните образувания в общината, предназначени за обществено ползване</t>
  </si>
  <si>
    <t>Приложение №20</t>
  </si>
  <si>
    <t xml:space="preserve">ПОДРОБНА ПЛАН - СМЕТКА  </t>
  </si>
  <si>
    <t>Облог от такса битови отпадъци</t>
  </si>
  <si>
    <t>Отчисления по чл. 60 и 64 от Закона за управление на отпадъците - само м. януари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</si>
</sst>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 applyAlignment="1"/>
    <xf numFmtId="0" fontId="2" fillId="2" borderId="2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/>
    </xf>
    <xf numFmtId="0" fontId="5" fillId="0" borderId="0" xfId="0" applyFont="1"/>
    <xf numFmtId="0" fontId="2" fillId="2" borderId="1" xfId="0" applyFont="1" applyFill="1" applyBorder="1" applyAlignment="1"/>
    <xf numFmtId="0" fontId="2" fillId="2" borderId="0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" fontId="3" fillId="0" borderId="0" xfId="0" applyNumberFormat="1" applyFont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3" fontId="3" fillId="4" borderId="2" xfId="0" applyNumberFormat="1" applyFont="1" applyFill="1" applyBorder="1" applyAlignment="1">
      <alignment horizontal="right"/>
    </xf>
    <xf numFmtId="3" fontId="3" fillId="4" borderId="4" xfId="0" applyNumberFormat="1" applyFont="1" applyFill="1" applyBorder="1" applyAlignment="1">
      <alignment horizontal="right"/>
    </xf>
    <xf numFmtId="1" fontId="4" fillId="3" borderId="2" xfId="0" applyNumberFormat="1" applyFont="1" applyFill="1" applyBorder="1" applyAlignment="1">
      <alignment horizontal="center" wrapText="1"/>
    </xf>
    <xf numFmtId="1" fontId="4" fillId="3" borderId="4" xfId="0" applyNumberFormat="1" applyFont="1" applyFill="1" applyBorder="1" applyAlignment="1">
      <alignment horizontal="center" wrapText="1"/>
    </xf>
    <xf numFmtId="3" fontId="3" fillId="3" borderId="2" xfId="0" applyNumberFormat="1" applyFont="1" applyFill="1" applyBorder="1" applyAlignment="1">
      <alignment horizontal="right"/>
    </xf>
    <xf numFmtId="3" fontId="3" fillId="3" borderId="4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 wrapText="1"/>
    </xf>
    <xf numFmtId="1" fontId="3" fillId="4" borderId="4" xfId="0" applyNumberFormat="1" applyFont="1" applyFill="1" applyBorder="1" applyAlignment="1">
      <alignment horizontal="center" wrapText="1"/>
    </xf>
    <xf numFmtId="0" fontId="3" fillId="4" borderId="1" xfId="0" applyFont="1" applyFill="1" applyBorder="1"/>
    <xf numFmtId="0" fontId="3" fillId="4" borderId="2" xfId="0" applyFont="1" applyFill="1" applyBorder="1" applyAlignment="1"/>
    <xf numFmtId="0" fontId="3" fillId="4" borderId="2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3" fontId="4" fillId="3" borderId="2" xfId="0" applyNumberFormat="1" applyFont="1" applyFill="1" applyBorder="1" applyAlignment="1">
      <alignment horizontal="right"/>
    </xf>
    <xf numFmtId="3" fontId="4" fillId="3" borderId="4" xfId="0" applyNumberFormat="1" applyFont="1" applyFill="1" applyBorder="1" applyAlignment="1">
      <alignment horizontal="right"/>
    </xf>
    <xf numFmtId="1" fontId="3" fillId="4" borderId="1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</cellXfs>
  <cellStyles count="2">
    <cellStyle name="Нормален" xfId="0" builtinId="0"/>
    <cellStyle name="Нормален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2"/>
  <sheetViews>
    <sheetView tabSelected="1" workbookViewId="0">
      <selection activeCell="D1" sqref="D1:E1"/>
    </sheetView>
  </sheetViews>
  <sheetFormatPr defaultRowHeight="15" x14ac:dyDescent="0.25"/>
  <cols>
    <col min="2" max="2" width="4.85546875" bestFit="1" customWidth="1"/>
    <col min="3" max="3" width="69.5703125" customWidth="1"/>
    <col min="5" max="5" width="10.28515625" customWidth="1"/>
    <col min="8" max="8" width="17.5703125" customWidth="1"/>
    <col min="11" max="11" width="12.42578125" customWidth="1"/>
  </cols>
  <sheetData>
    <row r="1" spans="2:5" ht="15.75" x14ac:dyDescent="0.25">
      <c r="B1" s="1"/>
      <c r="C1" s="12"/>
      <c r="D1" s="50" t="s">
        <v>60</v>
      </c>
      <c r="E1" s="50"/>
    </row>
    <row r="2" spans="2:5" ht="15.75" x14ac:dyDescent="0.25">
      <c r="B2" s="25" t="s">
        <v>14</v>
      </c>
      <c r="C2" s="25"/>
      <c r="D2" s="25"/>
      <c r="E2" s="25"/>
    </row>
    <row r="3" spans="2:5" ht="15.75" x14ac:dyDescent="0.25">
      <c r="B3" s="26" t="s">
        <v>18</v>
      </c>
      <c r="C3" s="26"/>
      <c r="D3" s="26"/>
      <c r="E3" s="26"/>
    </row>
    <row r="4" spans="2:5" ht="15.75" x14ac:dyDescent="0.25">
      <c r="B4" s="27" t="s">
        <v>36</v>
      </c>
      <c r="C4" s="27"/>
      <c r="D4" s="27"/>
      <c r="E4" s="27"/>
    </row>
    <row r="5" spans="2:5" ht="18.75" customHeight="1" x14ac:dyDescent="0.3">
      <c r="B5" s="2" t="s">
        <v>15</v>
      </c>
      <c r="C5" s="3"/>
      <c r="D5" s="21" t="s">
        <v>37</v>
      </c>
      <c r="E5" s="22"/>
    </row>
    <row r="6" spans="2:5" ht="18.75" x14ac:dyDescent="0.3">
      <c r="B6" s="31" t="s">
        <v>0</v>
      </c>
      <c r="C6" s="32"/>
      <c r="D6" s="32"/>
      <c r="E6" s="33"/>
    </row>
    <row r="7" spans="2:5" ht="15.75" x14ac:dyDescent="0.25">
      <c r="B7" s="39" t="s">
        <v>46</v>
      </c>
      <c r="C7" s="40" t="s">
        <v>47</v>
      </c>
      <c r="D7" s="19">
        <v>11400000</v>
      </c>
      <c r="E7" s="20"/>
    </row>
    <row r="8" spans="2:5" ht="47.25" x14ac:dyDescent="0.25">
      <c r="B8" s="39" t="s">
        <v>48</v>
      </c>
      <c r="C8" s="41" t="s">
        <v>49</v>
      </c>
      <c r="D8" s="19">
        <v>525960</v>
      </c>
      <c r="E8" s="20"/>
    </row>
    <row r="9" spans="2:5" ht="31.5" x14ac:dyDescent="0.25">
      <c r="B9" s="39" t="s">
        <v>50</v>
      </c>
      <c r="C9" s="42" t="s">
        <v>51</v>
      </c>
      <c r="D9" s="19">
        <v>617120</v>
      </c>
      <c r="E9" s="20"/>
    </row>
    <row r="10" spans="2:5" ht="31.5" x14ac:dyDescent="0.25">
      <c r="B10" s="39" t="s">
        <v>52</v>
      </c>
      <c r="C10" s="43" t="s">
        <v>42</v>
      </c>
      <c r="D10" s="19">
        <v>2029538</v>
      </c>
      <c r="E10" s="20"/>
    </row>
    <row r="11" spans="2:5" ht="15.75" x14ac:dyDescent="0.25">
      <c r="B11" s="39" t="s">
        <v>53</v>
      </c>
      <c r="C11" s="44" t="s">
        <v>39</v>
      </c>
      <c r="D11" s="19">
        <v>435320</v>
      </c>
      <c r="E11" s="20"/>
    </row>
    <row r="12" spans="2:5" ht="18.75" x14ac:dyDescent="0.3">
      <c r="B12" s="45"/>
      <c r="C12" s="46" t="s">
        <v>1</v>
      </c>
      <c r="D12" s="47">
        <f>D7+D8+D9+D11+D10</f>
        <v>15007938</v>
      </c>
      <c r="E12" s="48"/>
    </row>
    <row r="13" spans="2:5" ht="18.75" x14ac:dyDescent="0.3">
      <c r="B13" s="34" t="s">
        <v>2</v>
      </c>
      <c r="C13" s="35"/>
      <c r="D13" s="35"/>
      <c r="E13" s="36"/>
    </row>
    <row r="14" spans="2:5" ht="47.25" x14ac:dyDescent="0.25">
      <c r="B14" s="49" t="s">
        <v>54</v>
      </c>
      <c r="C14" s="49" t="s">
        <v>55</v>
      </c>
      <c r="D14" s="19">
        <v>3488400</v>
      </c>
      <c r="E14" s="20"/>
    </row>
    <row r="15" spans="2:5" ht="94.5" x14ac:dyDescent="0.25">
      <c r="B15" s="49" t="s">
        <v>56</v>
      </c>
      <c r="C15" s="49" t="s">
        <v>57</v>
      </c>
      <c r="D15" s="19">
        <v>6862538</v>
      </c>
      <c r="E15" s="20"/>
    </row>
    <row r="16" spans="2:5" ht="63" x14ac:dyDescent="0.25">
      <c r="B16" s="49" t="s">
        <v>58</v>
      </c>
      <c r="C16" s="49" t="s">
        <v>59</v>
      </c>
      <c r="D16" s="19">
        <v>4657000</v>
      </c>
      <c r="E16" s="20"/>
    </row>
    <row r="17" spans="2:5" ht="18.75" x14ac:dyDescent="0.3">
      <c r="B17" s="46"/>
      <c r="C17" s="46" t="s">
        <v>13</v>
      </c>
      <c r="D17" s="47">
        <f>D16+D15+D14</f>
        <v>15007938</v>
      </c>
      <c r="E17" s="48"/>
    </row>
    <row r="18" spans="2:5" ht="15.75" x14ac:dyDescent="0.25">
      <c r="B18" s="1"/>
      <c r="C18" s="12"/>
    </row>
    <row r="19" spans="2:5" ht="15.75" x14ac:dyDescent="0.25">
      <c r="B19" s="1"/>
      <c r="C19" s="12"/>
    </row>
    <row r="20" spans="2:5" ht="15.75" x14ac:dyDescent="0.25">
      <c r="B20" s="1"/>
      <c r="C20" s="12"/>
    </row>
    <row r="21" spans="2:5" ht="15.75" x14ac:dyDescent="0.25">
      <c r="B21" s="25" t="s">
        <v>61</v>
      </c>
      <c r="C21" s="25"/>
      <c r="D21" s="25"/>
      <c r="E21" s="25"/>
    </row>
    <row r="22" spans="2:5" ht="15.75" x14ac:dyDescent="0.25">
      <c r="B22" s="26" t="s">
        <v>18</v>
      </c>
      <c r="C22" s="26"/>
      <c r="D22" s="26"/>
      <c r="E22" s="26"/>
    </row>
    <row r="23" spans="2:5" ht="15.75" x14ac:dyDescent="0.25">
      <c r="B23" s="27" t="s">
        <v>36</v>
      </c>
      <c r="C23" s="27"/>
      <c r="D23" s="27"/>
      <c r="E23" s="27"/>
    </row>
    <row r="24" spans="2:5" ht="38.25" customHeight="1" x14ac:dyDescent="0.3">
      <c r="B24" s="2" t="s">
        <v>15</v>
      </c>
      <c r="C24" s="3"/>
      <c r="D24" s="21" t="s">
        <v>37</v>
      </c>
      <c r="E24" s="22"/>
    </row>
    <row r="25" spans="2:5" ht="18.75" x14ac:dyDescent="0.3">
      <c r="B25" s="34" t="s">
        <v>0</v>
      </c>
      <c r="C25" s="35"/>
      <c r="D25" s="35"/>
      <c r="E25" s="36"/>
    </row>
    <row r="26" spans="2:5" ht="15.75" x14ac:dyDescent="0.25">
      <c r="B26" s="4"/>
      <c r="C26" s="5" t="s">
        <v>62</v>
      </c>
      <c r="D26" s="13">
        <v>11400000</v>
      </c>
      <c r="E26" s="14"/>
    </row>
    <row r="27" spans="2:5" ht="36.75" customHeight="1" x14ac:dyDescent="0.25">
      <c r="B27" s="4"/>
      <c r="C27" s="6" t="s">
        <v>40</v>
      </c>
      <c r="D27" s="13">
        <v>525960</v>
      </c>
      <c r="E27" s="14"/>
    </row>
    <row r="28" spans="2:5" ht="15.75" x14ac:dyDescent="0.25">
      <c r="B28" s="4"/>
      <c r="C28" s="10" t="s">
        <v>10</v>
      </c>
      <c r="D28" s="13">
        <v>617120</v>
      </c>
      <c r="E28" s="14"/>
    </row>
    <row r="29" spans="2:5" ht="31.5" x14ac:dyDescent="0.25">
      <c r="B29" s="4"/>
      <c r="C29" s="11" t="s">
        <v>42</v>
      </c>
      <c r="D29" s="15">
        <v>2029538</v>
      </c>
      <c r="E29" s="16"/>
    </row>
    <row r="30" spans="2:5" ht="15.75" x14ac:dyDescent="0.25">
      <c r="B30" s="4"/>
      <c r="C30" s="9" t="s">
        <v>39</v>
      </c>
      <c r="D30" s="13">
        <v>435320</v>
      </c>
      <c r="E30" s="14"/>
    </row>
    <row r="31" spans="2:5" ht="15.75" x14ac:dyDescent="0.25">
      <c r="B31" s="2"/>
      <c r="C31" s="7" t="s">
        <v>1</v>
      </c>
      <c r="D31" s="23">
        <f>D26+D27+D28+D30+D29</f>
        <v>15007938</v>
      </c>
      <c r="E31" s="24"/>
    </row>
    <row r="32" spans="2:5" ht="18.75" x14ac:dyDescent="0.3">
      <c r="B32" s="34" t="s">
        <v>2</v>
      </c>
      <c r="C32" s="35"/>
      <c r="D32" s="35"/>
      <c r="E32" s="36"/>
    </row>
    <row r="33" spans="2:11" ht="47.25" customHeight="1" x14ac:dyDescent="0.25">
      <c r="B33" s="37" t="s">
        <v>19</v>
      </c>
      <c r="C33" s="38"/>
      <c r="D33" s="19">
        <f t="shared" ref="D33" si="0">SUM(D34:D36)</f>
        <v>2907000</v>
      </c>
      <c r="E33" s="20"/>
    </row>
    <row r="34" spans="2:11" ht="15.75" x14ac:dyDescent="0.25">
      <c r="B34" s="4" t="s">
        <v>3</v>
      </c>
      <c r="C34" s="5" t="s">
        <v>32</v>
      </c>
      <c r="D34" s="13">
        <v>2390000</v>
      </c>
      <c r="E34" s="14"/>
    </row>
    <row r="35" spans="2:11" ht="15.75" x14ac:dyDescent="0.25">
      <c r="B35" s="4" t="s">
        <v>4</v>
      </c>
      <c r="C35" s="5" t="s">
        <v>16</v>
      </c>
      <c r="D35" s="13">
        <v>517000</v>
      </c>
      <c r="E35" s="14"/>
    </row>
    <row r="36" spans="2:11" ht="15.75" x14ac:dyDescent="0.25">
      <c r="B36" s="4" t="s">
        <v>5</v>
      </c>
      <c r="C36" s="5" t="s">
        <v>20</v>
      </c>
      <c r="D36" s="13"/>
      <c r="E36" s="14"/>
    </row>
    <row r="37" spans="2:11" ht="101.25" customHeight="1" x14ac:dyDescent="0.25">
      <c r="B37" s="37" t="s">
        <v>21</v>
      </c>
      <c r="C37" s="38"/>
      <c r="D37" s="19">
        <f t="shared" ref="D37" si="1">SUM(D38:D44)</f>
        <v>6619938</v>
      </c>
      <c r="E37" s="20"/>
    </row>
    <row r="38" spans="2:11" ht="31.5" x14ac:dyDescent="0.25">
      <c r="B38" s="4" t="s">
        <v>6</v>
      </c>
      <c r="C38" s="6" t="s">
        <v>17</v>
      </c>
      <c r="D38" s="13">
        <v>1255260</v>
      </c>
      <c r="E38" s="14"/>
      <c r="G38" s="29"/>
      <c r="H38" s="29"/>
    </row>
    <row r="39" spans="2:11" ht="31.5" x14ac:dyDescent="0.25">
      <c r="B39" s="4" t="s">
        <v>7</v>
      </c>
      <c r="C39" s="6" t="s">
        <v>45</v>
      </c>
      <c r="D39" s="13">
        <v>12000</v>
      </c>
      <c r="E39" s="14"/>
    </row>
    <row r="40" spans="2:11" ht="31.5" x14ac:dyDescent="0.25">
      <c r="B40" s="4" t="s">
        <v>8</v>
      </c>
      <c r="C40" s="6" t="s">
        <v>41</v>
      </c>
      <c r="D40" s="13">
        <v>30000</v>
      </c>
      <c r="E40" s="14"/>
    </row>
    <row r="41" spans="2:11" ht="31.5" x14ac:dyDescent="0.25">
      <c r="B41" s="4" t="s">
        <v>31</v>
      </c>
      <c r="C41" s="6" t="s">
        <v>34</v>
      </c>
      <c r="D41" s="13">
        <v>150000</v>
      </c>
      <c r="E41" s="14"/>
    </row>
    <row r="42" spans="2:11" ht="31.5" x14ac:dyDescent="0.25">
      <c r="B42" s="4" t="s">
        <v>9</v>
      </c>
      <c r="C42" s="6" t="s">
        <v>63</v>
      </c>
      <c r="D42" s="15">
        <v>182307</v>
      </c>
      <c r="E42" s="16"/>
    </row>
    <row r="43" spans="2:11" ht="31.5" x14ac:dyDescent="0.25">
      <c r="B43" s="4" t="s">
        <v>29</v>
      </c>
      <c r="C43" s="6" t="s">
        <v>43</v>
      </c>
      <c r="D43" s="15">
        <v>3366371</v>
      </c>
      <c r="E43" s="16"/>
    </row>
    <row r="44" spans="2:11" ht="31.5" x14ac:dyDescent="0.25">
      <c r="B44" s="4" t="s">
        <v>44</v>
      </c>
      <c r="C44" s="6" t="s">
        <v>33</v>
      </c>
      <c r="D44" s="13">
        <v>1624000</v>
      </c>
      <c r="E44" s="14"/>
    </row>
    <row r="45" spans="2:11" ht="66.75" customHeight="1" x14ac:dyDescent="0.25">
      <c r="B45" s="37" t="s">
        <v>22</v>
      </c>
      <c r="C45" s="38"/>
      <c r="D45" s="19">
        <f t="shared" ref="D45" si="2">SUM(D46:D50)</f>
        <v>4657000</v>
      </c>
      <c r="E45" s="20"/>
    </row>
    <row r="46" spans="2:11" ht="15.75" x14ac:dyDescent="0.25">
      <c r="B46" s="4" t="s">
        <v>11</v>
      </c>
      <c r="C46" s="6" t="s">
        <v>25</v>
      </c>
      <c r="D46" s="15">
        <v>2650000</v>
      </c>
      <c r="E46" s="16"/>
    </row>
    <row r="47" spans="2:11" ht="15.75" x14ac:dyDescent="0.25">
      <c r="B47" s="4" t="s">
        <v>12</v>
      </c>
      <c r="C47" s="6" t="s">
        <v>23</v>
      </c>
      <c r="D47" s="13">
        <v>1575000</v>
      </c>
      <c r="E47" s="14"/>
      <c r="K47" s="8"/>
    </row>
    <row r="48" spans="2:11" ht="15.75" x14ac:dyDescent="0.25">
      <c r="B48" s="4" t="s">
        <v>26</v>
      </c>
      <c r="C48" s="6" t="s">
        <v>24</v>
      </c>
      <c r="D48" s="13"/>
      <c r="E48" s="14"/>
      <c r="K48" s="8"/>
    </row>
    <row r="49" spans="2:11" ht="15.75" x14ac:dyDescent="0.25">
      <c r="B49" s="4" t="s">
        <v>27</v>
      </c>
      <c r="C49" s="6" t="s">
        <v>38</v>
      </c>
      <c r="D49" s="13">
        <v>432000</v>
      </c>
      <c r="E49" s="14"/>
    </row>
    <row r="50" spans="2:11" ht="31.5" x14ac:dyDescent="0.25">
      <c r="B50" s="4" t="s">
        <v>28</v>
      </c>
      <c r="C50" s="6" t="s">
        <v>35</v>
      </c>
      <c r="D50" s="17">
        <v>0</v>
      </c>
      <c r="E50" s="18"/>
      <c r="H50" s="28"/>
      <c r="I50" s="28"/>
      <c r="J50" s="28"/>
      <c r="K50" s="28"/>
    </row>
    <row r="51" spans="2:11" ht="15.75" x14ac:dyDescent="0.25">
      <c r="B51" s="37" t="s">
        <v>30</v>
      </c>
      <c r="C51" s="38"/>
      <c r="D51" s="19">
        <v>824000</v>
      </c>
      <c r="E51" s="20"/>
      <c r="G51" s="30"/>
      <c r="H51" s="30"/>
      <c r="I51" s="30"/>
    </row>
    <row r="52" spans="2:11" ht="15.75" x14ac:dyDescent="0.25">
      <c r="B52" s="7"/>
      <c r="C52" s="7" t="s">
        <v>13</v>
      </c>
      <c r="D52" s="23">
        <f t="shared" ref="D52" si="3">D45+D37+D33+D51</f>
        <v>15007938</v>
      </c>
      <c r="E52" s="24"/>
    </row>
  </sheetData>
  <mergeCells count="56">
    <mergeCell ref="D1:E1"/>
    <mergeCell ref="B2:E2"/>
    <mergeCell ref="B3:E3"/>
    <mergeCell ref="B4:E4"/>
    <mergeCell ref="D5:E5"/>
    <mergeCell ref="B6:E6"/>
    <mergeCell ref="B21:E21"/>
    <mergeCell ref="B25:E25"/>
    <mergeCell ref="B23:E23"/>
    <mergeCell ref="B22:E22"/>
    <mergeCell ref="D17:E17"/>
    <mergeCell ref="D7:E7"/>
    <mergeCell ref="D8:E8"/>
    <mergeCell ref="D9:E9"/>
    <mergeCell ref="D10:E10"/>
    <mergeCell ref="D11:E11"/>
    <mergeCell ref="D12:E12"/>
    <mergeCell ref="B13:E13"/>
    <mergeCell ref="D14:E14"/>
    <mergeCell ref="D15:E15"/>
    <mergeCell ref="D16:E16"/>
    <mergeCell ref="D52:E52"/>
    <mergeCell ref="H50:K50"/>
    <mergeCell ref="G38:H38"/>
    <mergeCell ref="G51:I51"/>
    <mergeCell ref="B32:E32"/>
    <mergeCell ref="B33:C33"/>
    <mergeCell ref="B37:C37"/>
    <mergeCell ref="B45:C45"/>
    <mergeCell ref="B51:C51"/>
    <mergeCell ref="D31:E31"/>
    <mergeCell ref="D33:E33"/>
    <mergeCell ref="D34:E34"/>
    <mergeCell ref="D39:E39"/>
    <mergeCell ref="D24:E24"/>
    <mergeCell ref="D26:E26"/>
    <mergeCell ref="D27:E27"/>
    <mergeCell ref="D28:E28"/>
    <mergeCell ref="D30:E30"/>
    <mergeCell ref="D35:E35"/>
    <mergeCell ref="D36:E36"/>
    <mergeCell ref="D37:E37"/>
    <mergeCell ref="D38:E38"/>
    <mergeCell ref="D29:E29"/>
    <mergeCell ref="D51:E51"/>
    <mergeCell ref="D45:E45"/>
    <mergeCell ref="D46:E46"/>
    <mergeCell ref="D47:E47"/>
    <mergeCell ref="D48:E48"/>
    <mergeCell ref="D49:E49"/>
    <mergeCell ref="D40:E40"/>
    <mergeCell ref="D41:E41"/>
    <mergeCell ref="D42:E42"/>
    <mergeCell ref="D44:E44"/>
    <mergeCell ref="D50:E50"/>
    <mergeCell ref="D43:E43"/>
  </mergeCells>
  <pageMargins left="0.70866141732283472" right="0.70866141732283472" top="0.74803149606299213" bottom="0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Окончателно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eko2</dc:creator>
  <cp:lastModifiedBy>user227</cp:lastModifiedBy>
  <cp:lastPrinted>2022-03-23T07:55:48Z</cp:lastPrinted>
  <dcterms:created xsi:type="dcterms:W3CDTF">2015-11-12T10:36:20Z</dcterms:created>
  <dcterms:modified xsi:type="dcterms:W3CDTF">2022-03-31T11:21:10Z</dcterms:modified>
</cp:coreProperties>
</file>