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ROUPS">[1]Groups!$A$1:$A$27</definedName>
    <definedName name="GROUPS2">[1]Groups!$A$1:$B$27</definedName>
    <definedName name="OP_LIST">[1]list!$A$283:$A$319</definedName>
    <definedName name="OP_LIST2">[1]list!$A$283:$B$319</definedName>
    <definedName name="PRBK">[1]list!$A$436:$B$724</definedName>
  </definedNames>
  <calcPr calcId="145621"/>
</workbook>
</file>

<file path=xl/calcChain.xml><?xml version="1.0" encoding="utf-8"?>
<calcChain xmlns="http://schemas.openxmlformats.org/spreadsheetml/2006/main">
  <c r="I2803" i="1" l="1"/>
  <c r="D2799" i="1"/>
  <c r="I2798" i="1"/>
  <c r="I2797" i="1"/>
  <c r="I2796" i="1"/>
  <c r="I2795" i="1"/>
  <c r="I2794" i="1"/>
  <c r="I2793" i="1"/>
  <c r="I2792" i="1"/>
  <c r="I2791" i="1"/>
  <c r="H2790" i="1"/>
  <c r="G2790" i="1"/>
  <c r="F2790" i="1"/>
  <c r="I2790" i="1" s="1"/>
  <c r="E2790" i="1"/>
  <c r="I2789" i="1"/>
  <c r="I2788" i="1"/>
  <c r="I2787" i="1"/>
  <c r="I2786" i="1"/>
  <c r="H2785" i="1"/>
  <c r="G2785" i="1"/>
  <c r="F2785" i="1"/>
  <c r="E2785" i="1"/>
  <c r="I2785" i="1" s="1"/>
  <c r="I2784" i="1"/>
  <c r="I2783" i="1"/>
  <c r="I2782" i="1"/>
  <c r="H2781" i="1"/>
  <c r="G2781" i="1"/>
  <c r="F2781" i="1"/>
  <c r="E2781" i="1"/>
  <c r="I2781" i="1" s="1"/>
  <c r="I2780" i="1"/>
  <c r="I2779" i="1"/>
  <c r="I2778" i="1"/>
  <c r="I2777" i="1"/>
  <c r="I2776" i="1"/>
  <c r="I2775" i="1"/>
  <c r="I2774" i="1"/>
  <c r="H2773" i="1"/>
  <c r="G2773" i="1"/>
  <c r="F2773" i="1"/>
  <c r="E2773" i="1"/>
  <c r="I2773" i="1"/>
  <c r="I2772" i="1"/>
  <c r="I2771" i="1"/>
  <c r="I2770" i="1"/>
  <c r="H2769" i="1"/>
  <c r="G2769" i="1"/>
  <c r="F2769" i="1"/>
  <c r="E2769" i="1"/>
  <c r="I2769" i="1"/>
  <c r="I2768" i="1"/>
  <c r="I2767" i="1"/>
  <c r="I2766" i="1"/>
  <c r="I2765" i="1"/>
  <c r="I2764" i="1"/>
  <c r="I2763" i="1"/>
  <c r="H2762" i="1"/>
  <c r="G2762" i="1"/>
  <c r="F2762" i="1"/>
  <c r="E2762" i="1"/>
  <c r="I2762" i="1" s="1"/>
  <c r="I2761" i="1"/>
  <c r="I2760" i="1"/>
  <c r="I2759" i="1"/>
  <c r="I2758" i="1"/>
  <c r="I2757" i="1"/>
  <c r="I2756" i="1"/>
  <c r="H2755" i="1"/>
  <c r="G2755" i="1"/>
  <c r="F2755" i="1"/>
  <c r="I2755" i="1" s="1"/>
  <c r="E2755" i="1"/>
  <c r="I2754" i="1"/>
  <c r="I2753" i="1"/>
  <c r="I2752" i="1"/>
  <c r="I2751" i="1"/>
  <c r="I2750" i="1"/>
  <c r="I2749" i="1"/>
  <c r="I2748" i="1"/>
  <c r="I2747" i="1"/>
  <c r="H2746" i="1"/>
  <c r="G2746" i="1"/>
  <c r="F2746" i="1"/>
  <c r="E2746" i="1"/>
  <c r="I2746" i="1" s="1"/>
  <c r="I2745" i="1"/>
  <c r="I2744" i="1"/>
  <c r="I2743" i="1"/>
  <c r="I2742" i="1"/>
  <c r="I2741" i="1"/>
  <c r="I2740" i="1"/>
  <c r="I2739" i="1"/>
  <c r="I2738" i="1"/>
  <c r="H2737" i="1"/>
  <c r="G2737" i="1"/>
  <c r="F2737" i="1"/>
  <c r="E2737" i="1"/>
  <c r="I2737" i="1"/>
  <c r="I2736" i="1"/>
  <c r="I2735" i="1"/>
  <c r="I2734" i="1"/>
  <c r="I2733" i="1"/>
  <c r="I2732" i="1"/>
  <c r="I2731" i="1"/>
  <c r="H2730" i="1"/>
  <c r="G2730" i="1"/>
  <c r="F2730" i="1"/>
  <c r="E2730" i="1"/>
  <c r="I2730" i="1" s="1"/>
  <c r="I2729" i="1"/>
  <c r="I2728" i="1"/>
  <c r="I2727" i="1"/>
  <c r="I2726" i="1"/>
  <c r="I2725" i="1"/>
  <c r="H2724" i="1"/>
  <c r="G2724" i="1"/>
  <c r="F2724" i="1"/>
  <c r="E2724" i="1"/>
  <c r="I2724" i="1" s="1"/>
  <c r="I2723" i="1"/>
  <c r="I2722" i="1"/>
  <c r="I2721" i="1"/>
  <c r="H2720" i="1"/>
  <c r="G2720" i="1"/>
  <c r="F2720" i="1"/>
  <c r="E2720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H2702" i="1"/>
  <c r="G2702" i="1"/>
  <c r="F2702" i="1"/>
  <c r="I2702" i="1" s="1"/>
  <c r="E2702" i="1"/>
  <c r="I2701" i="1"/>
  <c r="I2700" i="1"/>
  <c r="I2699" i="1"/>
  <c r="I2698" i="1"/>
  <c r="I2697" i="1"/>
  <c r="I2696" i="1"/>
  <c r="I2695" i="1"/>
  <c r="I2694" i="1"/>
  <c r="H2693" i="1"/>
  <c r="G2693" i="1"/>
  <c r="F2693" i="1"/>
  <c r="E2693" i="1"/>
  <c r="I2693" i="1" s="1"/>
  <c r="I2692" i="1"/>
  <c r="I2691" i="1"/>
  <c r="I2690" i="1"/>
  <c r="I2689" i="1"/>
  <c r="I2688" i="1"/>
  <c r="H2687" i="1"/>
  <c r="G2687" i="1"/>
  <c r="F2687" i="1"/>
  <c r="E2687" i="1"/>
  <c r="I2687" i="1" s="1"/>
  <c r="I2686" i="1"/>
  <c r="I2685" i="1"/>
  <c r="H2684" i="1"/>
  <c r="H2799" i="1" s="1"/>
  <c r="G2684" i="1"/>
  <c r="F2684" i="1"/>
  <c r="F2799" i="1" s="1"/>
  <c r="E2684" i="1"/>
  <c r="I2684" i="1"/>
  <c r="C2681" i="1"/>
  <c r="C2682" i="1" s="1"/>
  <c r="C2680" i="1"/>
  <c r="H2677" i="1"/>
  <c r="G2677" i="1"/>
  <c r="F2677" i="1"/>
  <c r="E2677" i="1"/>
  <c r="B2674" i="1"/>
  <c r="E2673" i="1"/>
  <c r="B2671" i="1"/>
  <c r="B2670" i="1"/>
  <c r="I2666" i="1"/>
  <c r="D2662" i="1"/>
  <c r="I2661" i="1"/>
  <c r="I2660" i="1"/>
  <c r="I2659" i="1"/>
  <c r="I2658" i="1"/>
  <c r="I2657" i="1"/>
  <c r="I2656" i="1"/>
  <c r="I2655" i="1"/>
  <c r="I2654" i="1"/>
  <c r="H2653" i="1"/>
  <c r="G2653" i="1"/>
  <c r="F2653" i="1"/>
  <c r="E2653" i="1"/>
  <c r="I2652" i="1"/>
  <c r="I2651" i="1"/>
  <c r="I2650" i="1"/>
  <c r="I2649" i="1"/>
  <c r="H2648" i="1"/>
  <c r="G2648" i="1"/>
  <c r="F2648" i="1"/>
  <c r="E2648" i="1"/>
  <c r="I2648" i="1" s="1"/>
  <c r="I2647" i="1"/>
  <c r="I2646" i="1"/>
  <c r="I2645" i="1"/>
  <c r="H2644" i="1"/>
  <c r="G2644" i="1"/>
  <c r="F2644" i="1"/>
  <c r="E2644" i="1"/>
  <c r="I2644" i="1" s="1"/>
  <c r="I2643" i="1"/>
  <c r="I2642" i="1"/>
  <c r="I2641" i="1"/>
  <c r="I2640" i="1"/>
  <c r="I2639" i="1"/>
  <c r="I2638" i="1"/>
  <c r="I2637" i="1"/>
  <c r="H2636" i="1"/>
  <c r="G2636" i="1"/>
  <c r="F2636" i="1"/>
  <c r="E2636" i="1"/>
  <c r="I2635" i="1"/>
  <c r="I2634" i="1"/>
  <c r="I2633" i="1"/>
  <c r="H2632" i="1"/>
  <c r="G2632" i="1"/>
  <c r="F2632" i="1"/>
  <c r="I2632" i="1" s="1"/>
  <c r="E2632" i="1"/>
  <c r="I2631" i="1"/>
  <c r="I2630" i="1"/>
  <c r="I2629" i="1"/>
  <c r="I2628" i="1"/>
  <c r="I2627" i="1"/>
  <c r="I2626" i="1"/>
  <c r="H2625" i="1"/>
  <c r="G2625" i="1"/>
  <c r="F2625" i="1"/>
  <c r="E2625" i="1"/>
  <c r="I2625" i="1" s="1"/>
  <c r="I2624" i="1"/>
  <c r="I2623" i="1"/>
  <c r="I2622" i="1"/>
  <c r="I2621" i="1"/>
  <c r="I2620" i="1"/>
  <c r="I2619" i="1"/>
  <c r="H2618" i="1"/>
  <c r="G2618" i="1"/>
  <c r="F2618" i="1"/>
  <c r="E2618" i="1"/>
  <c r="I2618" i="1"/>
  <c r="I2617" i="1"/>
  <c r="I2616" i="1"/>
  <c r="I2615" i="1"/>
  <c r="I2614" i="1"/>
  <c r="I2613" i="1"/>
  <c r="I2612" i="1"/>
  <c r="I2611" i="1"/>
  <c r="I2610" i="1"/>
  <c r="H2609" i="1"/>
  <c r="G2609" i="1"/>
  <c r="F2609" i="1"/>
  <c r="E2609" i="1"/>
  <c r="I2609" i="1" s="1"/>
  <c r="I2608" i="1"/>
  <c r="I2607" i="1"/>
  <c r="I2606" i="1"/>
  <c r="I2605" i="1"/>
  <c r="I2604" i="1"/>
  <c r="I2603" i="1"/>
  <c r="I2602" i="1"/>
  <c r="I2601" i="1"/>
  <c r="H2600" i="1"/>
  <c r="G2600" i="1"/>
  <c r="F2600" i="1"/>
  <c r="E2600" i="1"/>
  <c r="I2600" i="1" s="1"/>
  <c r="I2599" i="1"/>
  <c r="I2598" i="1"/>
  <c r="I2597" i="1"/>
  <c r="I2596" i="1"/>
  <c r="I2595" i="1"/>
  <c r="I2594" i="1"/>
  <c r="H2593" i="1"/>
  <c r="G2593" i="1"/>
  <c r="F2593" i="1"/>
  <c r="E2593" i="1"/>
  <c r="I2593" i="1"/>
  <c r="I2592" i="1"/>
  <c r="I2591" i="1"/>
  <c r="I2590" i="1"/>
  <c r="I2589" i="1"/>
  <c r="I2588" i="1"/>
  <c r="H2587" i="1"/>
  <c r="G2587" i="1"/>
  <c r="F2587" i="1"/>
  <c r="E2587" i="1"/>
  <c r="I2586" i="1"/>
  <c r="I2585" i="1"/>
  <c r="I2584" i="1"/>
  <c r="H2583" i="1"/>
  <c r="G2583" i="1"/>
  <c r="F2583" i="1"/>
  <c r="E2583" i="1"/>
  <c r="I2583" i="1" s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H2565" i="1"/>
  <c r="G2565" i="1"/>
  <c r="F2565" i="1"/>
  <c r="E2565" i="1"/>
  <c r="I2564" i="1"/>
  <c r="I2563" i="1"/>
  <c r="I2562" i="1"/>
  <c r="I2561" i="1"/>
  <c r="I2560" i="1"/>
  <c r="I2559" i="1"/>
  <c r="I2558" i="1"/>
  <c r="I2557" i="1"/>
  <c r="H2556" i="1"/>
  <c r="G2556" i="1"/>
  <c r="F2556" i="1"/>
  <c r="E2556" i="1"/>
  <c r="I2556" i="1" s="1"/>
  <c r="I2555" i="1"/>
  <c r="I2554" i="1"/>
  <c r="I2553" i="1"/>
  <c r="I2552" i="1"/>
  <c r="I2551" i="1"/>
  <c r="H2550" i="1"/>
  <c r="G2550" i="1"/>
  <c r="F2550" i="1"/>
  <c r="E2550" i="1"/>
  <c r="I2550" i="1" s="1"/>
  <c r="I2549" i="1"/>
  <c r="I2548" i="1"/>
  <c r="H2547" i="1"/>
  <c r="H2662" i="1" s="1"/>
  <c r="G2547" i="1"/>
  <c r="F2547" i="1"/>
  <c r="F2662" i="1" s="1"/>
  <c r="E2547" i="1"/>
  <c r="C2544" i="1"/>
  <c r="C2545" i="1" s="1"/>
  <c r="C2543" i="1"/>
  <c r="H2540" i="1"/>
  <c r="G2540" i="1"/>
  <c r="F2540" i="1"/>
  <c r="E2540" i="1"/>
  <c r="B2537" i="1"/>
  <c r="E2536" i="1"/>
  <c r="B2534" i="1"/>
  <c r="B2533" i="1"/>
  <c r="I2529" i="1"/>
  <c r="D2525" i="1"/>
  <c r="I2524" i="1"/>
  <c r="I2523" i="1"/>
  <c r="I2522" i="1"/>
  <c r="I2521" i="1"/>
  <c r="I2520" i="1"/>
  <c r="I2519" i="1"/>
  <c r="I2518" i="1"/>
  <c r="I2517" i="1"/>
  <c r="H2516" i="1"/>
  <c r="G2516" i="1"/>
  <c r="F2516" i="1"/>
  <c r="E2516" i="1"/>
  <c r="I2515" i="1"/>
  <c r="I2514" i="1"/>
  <c r="I2513" i="1"/>
  <c r="I2512" i="1"/>
  <c r="H2511" i="1"/>
  <c r="G2511" i="1"/>
  <c r="F2511" i="1"/>
  <c r="E2511" i="1"/>
  <c r="I2511" i="1"/>
  <c r="I2510" i="1"/>
  <c r="I2509" i="1"/>
  <c r="I2508" i="1"/>
  <c r="H2507" i="1"/>
  <c r="G2507" i="1"/>
  <c r="F2507" i="1"/>
  <c r="E2507" i="1"/>
  <c r="I2506" i="1"/>
  <c r="I2505" i="1"/>
  <c r="I2504" i="1"/>
  <c r="I2503" i="1"/>
  <c r="I2502" i="1"/>
  <c r="I2501" i="1"/>
  <c r="I2500" i="1"/>
  <c r="H2499" i="1"/>
  <c r="G2499" i="1"/>
  <c r="F2499" i="1"/>
  <c r="E2499" i="1"/>
  <c r="I2498" i="1"/>
  <c r="I2497" i="1"/>
  <c r="I2496" i="1"/>
  <c r="H2495" i="1"/>
  <c r="G2495" i="1"/>
  <c r="F2495" i="1"/>
  <c r="I2495" i="1" s="1"/>
  <c r="E2495" i="1"/>
  <c r="I2494" i="1"/>
  <c r="I2493" i="1"/>
  <c r="I2492" i="1"/>
  <c r="I2491" i="1"/>
  <c r="I2490" i="1"/>
  <c r="I2489" i="1"/>
  <c r="H2488" i="1"/>
  <c r="G2488" i="1"/>
  <c r="F2488" i="1"/>
  <c r="E2488" i="1"/>
  <c r="I2488" i="1" s="1"/>
  <c r="I2487" i="1"/>
  <c r="I2486" i="1"/>
  <c r="I2485" i="1"/>
  <c r="I2484" i="1"/>
  <c r="I2483" i="1"/>
  <c r="I2482" i="1"/>
  <c r="H2481" i="1"/>
  <c r="G2481" i="1"/>
  <c r="F2481" i="1"/>
  <c r="E2481" i="1"/>
  <c r="I2481" i="1"/>
  <c r="I2480" i="1"/>
  <c r="I2479" i="1"/>
  <c r="I2478" i="1"/>
  <c r="I2477" i="1"/>
  <c r="I2476" i="1"/>
  <c r="I2475" i="1"/>
  <c r="I2474" i="1"/>
  <c r="I2473" i="1"/>
  <c r="H2472" i="1"/>
  <c r="G2472" i="1"/>
  <c r="F2472" i="1"/>
  <c r="E2472" i="1"/>
  <c r="I2472" i="1" s="1"/>
  <c r="I2471" i="1"/>
  <c r="I2470" i="1"/>
  <c r="I2469" i="1"/>
  <c r="I2468" i="1"/>
  <c r="I2467" i="1"/>
  <c r="I2466" i="1"/>
  <c r="I2465" i="1"/>
  <c r="I2464" i="1"/>
  <c r="H2463" i="1"/>
  <c r="G2463" i="1"/>
  <c r="F2463" i="1"/>
  <c r="E2463" i="1"/>
  <c r="I2463" i="1" s="1"/>
  <c r="I2462" i="1"/>
  <c r="I2461" i="1"/>
  <c r="I2460" i="1"/>
  <c r="I2459" i="1"/>
  <c r="I2458" i="1"/>
  <c r="I2457" i="1"/>
  <c r="H2456" i="1"/>
  <c r="G2456" i="1"/>
  <c r="F2456" i="1"/>
  <c r="E2456" i="1"/>
  <c r="I2456" i="1"/>
  <c r="I2455" i="1"/>
  <c r="I2454" i="1"/>
  <c r="I2453" i="1"/>
  <c r="I2452" i="1"/>
  <c r="I2451" i="1"/>
  <c r="H2450" i="1"/>
  <c r="G2450" i="1"/>
  <c r="F2450" i="1"/>
  <c r="E2450" i="1"/>
  <c r="I2449" i="1"/>
  <c r="I2448" i="1"/>
  <c r="I2447" i="1"/>
  <c r="H2446" i="1"/>
  <c r="G2446" i="1"/>
  <c r="F2446" i="1"/>
  <c r="E2446" i="1"/>
  <c r="I2446" i="1" s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H2428" i="1"/>
  <c r="G2428" i="1"/>
  <c r="F2428" i="1"/>
  <c r="E2428" i="1"/>
  <c r="I2427" i="1"/>
  <c r="I2426" i="1"/>
  <c r="I2425" i="1"/>
  <c r="I2424" i="1"/>
  <c r="I2423" i="1"/>
  <c r="I2422" i="1"/>
  <c r="I2421" i="1"/>
  <c r="I2420" i="1"/>
  <c r="H2419" i="1"/>
  <c r="G2419" i="1"/>
  <c r="F2419" i="1"/>
  <c r="E2419" i="1"/>
  <c r="I2419" i="1" s="1"/>
  <c r="I2418" i="1"/>
  <c r="I2417" i="1"/>
  <c r="I2416" i="1"/>
  <c r="I2415" i="1"/>
  <c r="I2414" i="1"/>
  <c r="H2413" i="1"/>
  <c r="G2413" i="1"/>
  <c r="F2413" i="1"/>
  <c r="E2413" i="1"/>
  <c r="I2413" i="1" s="1"/>
  <c r="I2412" i="1"/>
  <c r="I2411" i="1"/>
  <c r="H2410" i="1"/>
  <c r="H2525" i="1" s="1"/>
  <c r="G2410" i="1"/>
  <c r="F2410" i="1"/>
  <c r="F2525" i="1" s="1"/>
  <c r="E2410" i="1"/>
  <c r="I2410" i="1"/>
  <c r="C2407" i="1"/>
  <c r="J2525" i="1" s="1"/>
  <c r="C2406" i="1"/>
  <c r="H2403" i="1"/>
  <c r="G2403" i="1"/>
  <c r="F2403" i="1"/>
  <c r="E2403" i="1"/>
  <c r="B2400" i="1"/>
  <c r="E2399" i="1"/>
  <c r="B2397" i="1"/>
  <c r="B2396" i="1"/>
  <c r="I2392" i="1"/>
  <c r="D2388" i="1"/>
  <c r="I2387" i="1"/>
  <c r="I2386" i="1"/>
  <c r="I2385" i="1"/>
  <c r="I2384" i="1"/>
  <c r="I2383" i="1"/>
  <c r="I2382" i="1"/>
  <c r="I2381" i="1"/>
  <c r="I2380" i="1"/>
  <c r="H2379" i="1"/>
  <c r="G2379" i="1"/>
  <c r="F2379" i="1"/>
  <c r="I2379" i="1" s="1"/>
  <c r="E2379" i="1"/>
  <c r="I2378" i="1"/>
  <c r="I2377" i="1"/>
  <c r="I2376" i="1"/>
  <c r="I2375" i="1"/>
  <c r="H2374" i="1"/>
  <c r="G2374" i="1"/>
  <c r="F2374" i="1"/>
  <c r="E2374" i="1"/>
  <c r="I2374" i="1" s="1"/>
  <c r="I2373" i="1"/>
  <c r="I2372" i="1"/>
  <c r="I2371" i="1"/>
  <c r="H2370" i="1"/>
  <c r="G2370" i="1"/>
  <c r="F2370" i="1"/>
  <c r="E2370" i="1"/>
  <c r="I2369" i="1"/>
  <c r="I2368" i="1"/>
  <c r="I2367" i="1"/>
  <c r="I2366" i="1"/>
  <c r="I2365" i="1"/>
  <c r="I2364" i="1"/>
  <c r="I2363" i="1"/>
  <c r="H2362" i="1"/>
  <c r="G2362" i="1"/>
  <c r="F2362" i="1"/>
  <c r="E2362" i="1"/>
  <c r="I2362" i="1" s="1"/>
  <c r="I2361" i="1"/>
  <c r="I2360" i="1"/>
  <c r="I2359" i="1"/>
  <c r="H2358" i="1"/>
  <c r="G2358" i="1"/>
  <c r="F2358" i="1"/>
  <c r="E2358" i="1"/>
  <c r="I2358" i="1" s="1"/>
  <c r="I2357" i="1"/>
  <c r="I2356" i="1"/>
  <c r="I2355" i="1"/>
  <c r="I2354" i="1"/>
  <c r="I2353" i="1"/>
  <c r="I2352" i="1"/>
  <c r="H2351" i="1"/>
  <c r="G2351" i="1"/>
  <c r="F2351" i="1"/>
  <c r="I2351" i="1" s="1"/>
  <c r="E2351" i="1"/>
  <c r="I2350" i="1"/>
  <c r="I2349" i="1"/>
  <c r="I2348" i="1"/>
  <c r="I2347" i="1"/>
  <c r="I2346" i="1"/>
  <c r="I2345" i="1"/>
  <c r="H2344" i="1"/>
  <c r="G2344" i="1"/>
  <c r="F2344" i="1"/>
  <c r="E2344" i="1"/>
  <c r="I2344" i="1" s="1"/>
  <c r="I2343" i="1"/>
  <c r="I2342" i="1"/>
  <c r="I2341" i="1"/>
  <c r="I2340" i="1"/>
  <c r="I2339" i="1"/>
  <c r="I2338" i="1"/>
  <c r="I2337" i="1"/>
  <c r="I2336" i="1"/>
  <c r="H2335" i="1"/>
  <c r="G2335" i="1"/>
  <c r="F2335" i="1"/>
  <c r="E2335" i="1"/>
  <c r="I2334" i="1"/>
  <c r="I2333" i="1"/>
  <c r="I2332" i="1"/>
  <c r="I2331" i="1"/>
  <c r="I2330" i="1"/>
  <c r="I2329" i="1"/>
  <c r="I2328" i="1"/>
  <c r="I2327" i="1"/>
  <c r="H2326" i="1"/>
  <c r="G2326" i="1"/>
  <c r="F2326" i="1"/>
  <c r="I2326" i="1" s="1"/>
  <c r="E2326" i="1"/>
  <c r="I2325" i="1"/>
  <c r="I2324" i="1"/>
  <c r="I2323" i="1"/>
  <c r="I2322" i="1"/>
  <c r="I2321" i="1"/>
  <c r="I2320" i="1"/>
  <c r="H2319" i="1"/>
  <c r="G2319" i="1"/>
  <c r="F2319" i="1"/>
  <c r="E2319" i="1"/>
  <c r="I2319" i="1" s="1"/>
  <c r="I2318" i="1"/>
  <c r="I2317" i="1"/>
  <c r="I2316" i="1"/>
  <c r="I2315" i="1"/>
  <c r="I2314" i="1"/>
  <c r="H2313" i="1"/>
  <c r="G2313" i="1"/>
  <c r="F2313" i="1"/>
  <c r="E2313" i="1"/>
  <c r="I2313" i="1" s="1"/>
  <c r="I2312" i="1"/>
  <c r="I2311" i="1"/>
  <c r="I2310" i="1"/>
  <c r="H2309" i="1"/>
  <c r="G2309" i="1"/>
  <c r="F2309" i="1"/>
  <c r="E2309" i="1"/>
  <c r="I2309" i="1" s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H2291" i="1"/>
  <c r="G2291" i="1"/>
  <c r="F2291" i="1"/>
  <c r="E2291" i="1"/>
  <c r="I2291" i="1" s="1"/>
  <c r="I2290" i="1"/>
  <c r="I2289" i="1"/>
  <c r="I2288" i="1"/>
  <c r="I2287" i="1"/>
  <c r="I2286" i="1"/>
  <c r="I2285" i="1"/>
  <c r="I2284" i="1"/>
  <c r="I2283" i="1"/>
  <c r="H2282" i="1"/>
  <c r="G2282" i="1"/>
  <c r="F2282" i="1"/>
  <c r="E2282" i="1"/>
  <c r="I2281" i="1"/>
  <c r="I2280" i="1"/>
  <c r="I2279" i="1"/>
  <c r="I2278" i="1"/>
  <c r="I2277" i="1"/>
  <c r="H2276" i="1"/>
  <c r="G2276" i="1"/>
  <c r="F2276" i="1"/>
  <c r="E2276" i="1"/>
  <c r="I2276" i="1" s="1"/>
  <c r="I2275" i="1"/>
  <c r="I2274" i="1"/>
  <c r="H2273" i="1"/>
  <c r="H2388" i="1" s="1"/>
  <c r="G2273" i="1"/>
  <c r="F2273" i="1"/>
  <c r="F2388" i="1" s="1"/>
  <c r="E2273" i="1"/>
  <c r="I2273" i="1"/>
  <c r="C2270" i="1"/>
  <c r="J2388" i="1" s="1"/>
  <c r="C2269" i="1"/>
  <c r="H2266" i="1"/>
  <c r="G2266" i="1"/>
  <c r="F2266" i="1"/>
  <c r="E2266" i="1"/>
  <c r="B2263" i="1"/>
  <c r="E2262" i="1"/>
  <c r="B2260" i="1"/>
  <c r="B2259" i="1"/>
  <c r="I2255" i="1"/>
  <c r="D2251" i="1"/>
  <c r="I2250" i="1"/>
  <c r="I2249" i="1"/>
  <c r="I2248" i="1"/>
  <c r="I2247" i="1"/>
  <c r="I2246" i="1"/>
  <c r="I2245" i="1"/>
  <c r="I2244" i="1"/>
  <c r="I2243" i="1"/>
  <c r="H2242" i="1"/>
  <c r="G2242" i="1"/>
  <c r="F2242" i="1"/>
  <c r="E2242" i="1"/>
  <c r="I2242" i="1" s="1"/>
  <c r="I2241" i="1"/>
  <c r="I2240" i="1"/>
  <c r="I2239" i="1"/>
  <c r="I2238" i="1"/>
  <c r="H2237" i="1"/>
  <c r="G2237" i="1"/>
  <c r="F2237" i="1"/>
  <c r="E2237" i="1"/>
  <c r="I2237" i="1"/>
  <c r="I2236" i="1"/>
  <c r="I2235" i="1"/>
  <c r="I2234" i="1"/>
  <c r="H2233" i="1"/>
  <c r="G2233" i="1"/>
  <c r="F2233" i="1"/>
  <c r="E2233" i="1"/>
  <c r="I2232" i="1"/>
  <c r="I2231" i="1"/>
  <c r="I2230" i="1"/>
  <c r="I2229" i="1"/>
  <c r="I2228" i="1"/>
  <c r="I2227" i="1"/>
  <c r="I2226" i="1"/>
  <c r="H2225" i="1"/>
  <c r="G2225" i="1"/>
  <c r="F2225" i="1"/>
  <c r="E2225" i="1"/>
  <c r="I2225" i="1" s="1"/>
  <c r="I2224" i="1"/>
  <c r="I2223" i="1"/>
  <c r="I2222" i="1"/>
  <c r="H2221" i="1"/>
  <c r="G2221" i="1"/>
  <c r="F2221" i="1"/>
  <c r="E2221" i="1"/>
  <c r="I2221" i="1" s="1"/>
  <c r="I2220" i="1"/>
  <c r="I2219" i="1"/>
  <c r="I2218" i="1"/>
  <c r="I2217" i="1"/>
  <c r="I2216" i="1"/>
  <c r="I2215" i="1"/>
  <c r="H2214" i="1"/>
  <c r="G2214" i="1"/>
  <c r="F2214" i="1"/>
  <c r="E2214" i="1"/>
  <c r="I2214" i="1" s="1"/>
  <c r="I2213" i="1"/>
  <c r="I2212" i="1"/>
  <c r="I2211" i="1"/>
  <c r="I2210" i="1"/>
  <c r="I2209" i="1"/>
  <c r="I2208" i="1"/>
  <c r="H2207" i="1"/>
  <c r="G2207" i="1"/>
  <c r="F2207" i="1"/>
  <c r="E2207" i="1"/>
  <c r="I2207" i="1" s="1"/>
  <c r="I2206" i="1"/>
  <c r="I2205" i="1"/>
  <c r="I2204" i="1"/>
  <c r="I2203" i="1"/>
  <c r="I2202" i="1"/>
  <c r="I2201" i="1"/>
  <c r="I2200" i="1"/>
  <c r="I2199" i="1"/>
  <c r="H2198" i="1"/>
  <c r="G2198" i="1"/>
  <c r="F2198" i="1"/>
  <c r="E2198" i="1"/>
  <c r="I2198" i="1" s="1"/>
  <c r="I2197" i="1"/>
  <c r="I2196" i="1"/>
  <c r="I2195" i="1"/>
  <c r="I2194" i="1"/>
  <c r="I2193" i="1"/>
  <c r="I2192" i="1"/>
  <c r="I2191" i="1"/>
  <c r="I2190" i="1"/>
  <c r="H2189" i="1"/>
  <c r="G2189" i="1"/>
  <c r="F2189" i="1"/>
  <c r="E2189" i="1"/>
  <c r="I2189" i="1" s="1"/>
  <c r="I2188" i="1"/>
  <c r="I2187" i="1"/>
  <c r="I2186" i="1"/>
  <c r="I2185" i="1"/>
  <c r="I2184" i="1"/>
  <c r="I2183" i="1"/>
  <c r="H2182" i="1"/>
  <c r="G2182" i="1"/>
  <c r="F2182" i="1"/>
  <c r="E2182" i="1"/>
  <c r="I2181" i="1"/>
  <c r="I2180" i="1"/>
  <c r="I2179" i="1"/>
  <c r="I2178" i="1"/>
  <c r="I2177" i="1"/>
  <c r="H2176" i="1"/>
  <c r="G2176" i="1"/>
  <c r="F2176" i="1"/>
  <c r="E2176" i="1"/>
  <c r="I2176" i="1"/>
  <c r="I2175" i="1"/>
  <c r="I2174" i="1"/>
  <c r="I2173" i="1"/>
  <c r="H2172" i="1"/>
  <c r="G2172" i="1"/>
  <c r="F2172" i="1"/>
  <c r="E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H2154" i="1"/>
  <c r="G2154" i="1"/>
  <c r="F2154" i="1"/>
  <c r="E2154" i="1"/>
  <c r="I2154" i="1" s="1"/>
  <c r="I2153" i="1"/>
  <c r="I2152" i="1"/>
  <c r="I2151" i="1"/>
  <c r="I2150" i="1"/>
  <c r="I2149" i="1"/>
  <c r="I2148" i="1"/>
  <c r="I2147" i="1"/>
  <c r="I2146" i="1"/>
  <c r="H2145" i="1"/>
  <c r="G2145" i="1"/>
  <c r="F2145" i="1"/>
  <c r="I2145" i="1" s="1"/>
  <c r="E2145" i="1"/>
  <c r="I2144" i="1"/>
  <c r="I2143" i="1"/>
  <c r="I2142" i="1"/>
  <c r="I2141" i="1"/>
  <c r="I2140" i="1"/>
  <c r="H2139" i="1"/>
  <c r="G2139" i="1"/>
  <c r="F2139" i="1"/>
  <c r="E2139" i="1"/>
  <c r="I2138" i="1"/>
  <c r="I2137" i="1"/>
  <c r="H2136" i="1"/>
  <c r="G2136" i="1"/>
  <c r="F2136" i="1"/>
  <c r="F2251" i="1" s="1"/>
  <c r="E2136" i="1"/>
  <c r="C2134" i="1"/>
  <c r="C2133" i="1"/>
  <c r="J2251" i="1" s="1"/>
  <c r="C2132" i="1"/>
  <c r="H2129" i="1"/>
  <c r="G2129" i="1"/>
  <c r="F2129" i="1"/>
  <c r="E2129" i="1"/>
  <c r="B2126" i="1"/>
  <c r="E2125" i="1"/>
  <c r="B2123" i="1"/>
  <c r="B2122" i="1"/>
  <c r="I2118" i="1"/>
  <c r="D2114" i="1"/>
  <c r="I2113" i="1"/>
  <c r="I2112" i="1"/>
  <c r="I2111" i="1"/>
  <c r="I2110" i="1"/>
  <c r="I2109" i="1"/>
  <c r="I2108" i="1"/>
  <c r="I2107" i="1"/>
  <c r="I2106" i="1"/>
  <c r="H2105" i="1"/>
  <c r="G2105" i="1"/>
  <c r="F2105" i="1"/>
  <c r="E2105" i="1"/>
  <c r="I2104" i="1"/>
  <c r="I2103" i="1"/>
  <c r="I2102" i="1"/>
  <c r="I2101" i="1"/>
  <c r="H2100" i="1"/>
  <c r="G2100" i="1"/>
  <c r="F2100" i="1"/>
  <c r="E2100" i="1"/>
  <c r="I2099" i="1"/>
  <c r="I2098" i="1"/>
  <c r="I2097" i="1"/>
  <c r="H2096" i="1"/>
  <c r="G2096" i="1"/>
  <c r="F2096" i="1"/>
  <c r="I2096" i="1" s="1"/>
  <c r="E2096" i="1"/>
  <c r="I2095" i="1"/>
  <c r="I2094" i="1"/>
  <c r="I2093" i="1"/>
  <c r="I2092" i="1"/>
  <c r="I2091" i="1"/>
  <c r="I2090" i="1"/>
  <c r="I2089" i="1"/>
  <c r="H2088" i="1"/>
  <c r="G2088" i="1"/>
  <c r="F2088" i="1"/>
  <c r="E2088" i="1"/>
  <c r="I2087" i="1"/>
  <c r="I2086" i="1"/>
  <c r="I2085" i="1"/>
  <c r="H2084" i="1"/>
  <c r="G2084" i="1"/>
  <c r="F2084" i="1"/>
  <c r="E2084" i="1"/>
  <c r="I2084" i="1" s="1"/>
  <c r="I2083" i="1"/>
  <c r="I2082" i="1"/>
  <c r="I2081" i="1"/>
  <c r="I2080" i="1"/>
  <c r="I2079" i="1"/>
  <c r="I2078" i="1"/>
  <c r="H2077" i="1"/>
  <c r="G2077" i="1"/>
  <c r="F2077" i="1"/>
  <c r="E2077" i="1"/>
  <c r="I2077" i="1"/>
  <c r="I2076" i="1"/>
  <c r="I2075" i="1"/>
  <c r="I2074" i="1"/>
  <c r="I2073" i="1"/>
  <c r="I2072" i="1"/>
  <c r="I2071" i="1"/>
  <c r="H2070" i="1"/>
  <c r="G2070" i="1"/>
  <c r="F2070" i="1"/>
  <c r="E2070" i="1"/>
  <c r="I2070" i="1" s="1"/>
  <c r="I2069" i="1"/>
  <c r="I2068" i="1"/>
  <c r="I2067" i="1"/>
  <c r="I2066" i="1"/>
  <c r="I2065" i="1"/>
  <c r="I2064" i="1"/>
  <c r="I2063" i="1"/>
  <c r="I2062" i="1"/>
  <c r="H2061" i="1"/>
  <c r="G2061" i="1"/>
  <c r="F2061" i="1"/>
  <c r="E2061" i="1"/>
  <c r="I2061" i="1"/>
  <c r="I2060" i="1"/>
  <c r="I2059" i="1"/>
  <c r="I2058" i="1"/>
  <c r="I2057" i="1"/>
  <c r="I2056" i="1"/>
  <c r="I2055" i="1"/>
  <c r="I2054" i="1"/>
  <c r="I2053" i="1"/>
  <c r="H2052" i="1"/>
  <c r="G2052" i="1"/>
  <c r="F2052" i="1"/>
  <c r="E2052" i="1"/>
  <c r="I2052" i="1" s="1"/>
  <c r="I2051" i="1"/>
  <c r="I2050" i="1"/>
  <c r="I2049" i="1"/>
  <c r="I2048" i="1"/>
  <c r="I2047" i="1"/>
  <c r="I2046" i="1"/>
  <c r="H2045" i="1"/>
  <c r="G2045" i="1"/>
  <c r="F2045" i="1"/>
  <c r="E2045" i="1"/>
  <c r="I2045" i="1"/>
  <c r="I2044" i="1"/>
  <c r="I2043" i="1"/>
  <c r="I2042" i="1"/>
  <c r="I2041" i="1"/>
  <c r="I2040" i="1"/>
  <c r="H2039" i="1"/>
  <c r="G2039" i="1"/>
  <c r="F2039" i="1"/>
  <c r="E2039" i="1"/>
  <c r="I2038" i="1"/>
  <c r="I2037" i="1"/>
  <c r="I2036" i="1"/>
  <c r="H2035" i="1"/>
  <c r="G2035" i="1"/>
  <c r="F2035" i="1"/>
  <c r="E2035" i="1"/>
  <c r="I2035" i="1" s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H2017" i="1"/>
  <c r="G2017" i="1"/>
  <c r="F2017" i="1"/>
  <c r="E2017" i="1"/>
  <c r="I2016" i="1"/>
  <c r="I2015" i="1"/>
  <c r="I2014" i="1"/>
  <c r="I2013" i="1"/>
  <c r="I2012" i="1"/>
  <c r="I2011" i="1"/>
  <c r="I2010" i="1"/>
  <c r="I2009" i="1"/>
  <c r="H2008" i="1"/>
  <c r="G2008" i="1"/>
  <c r="F2008" i="1"/>
  <c r="E2008" i="1"/>
  <c r="I2007" i="1"/>
  <c r="I2006" i="1"/>
  <c r="I2005" i="1"/>
  <c r="I2004" i="1"/>
  <c r="I2003" i="1"/>
  <c r="H2002" i="1"/>
  <c r="G2002" i="1"/>
  <c r="F2002" i="1"/>
  <c r="E2002" i="1"/>
  <c r="I2002" i="1"/>
  <c r="I2001" i="1"/>
  <c r="I2000" i="1"/>
  <c r="H1999" i="1"/>
  <c r="G1999" i="1"/>
  <c r="G2114" i="1" s="1"/>
  <c r="F1999" i="1"/>
  <c r="E1999" i="1"/>
  <c r="E2114" i="1" s="1"/>
  <c r="C1996" i="1"/>
  <c r="C1997" i="1" s="1"/>
  <c r="C1995" i="1"/>
  <c r="H1992" i="1"/>
  <c r="G1992" i="1"/>
  <c r="F1992" i="1"/>
  <c r="E1992" i="1"/>
  <c r="B1989" i="1"/>
  <c r="E1988" i="1"/>
  <c r="B1986" i="1"/>
  <c r="B1985" i="1"/>
  <c r="I1981" i="1"/>
  <c r="D1977" i="1"/>
  <c r="I1976" i="1"/>
  <c r="I1975" i="1"/>
  <c r="I1974" i="1"/>
  <c r="I1973" i="1"/>
  <c r="I1972" i="1"/>
  <c r="I1971" i="1"/>
  <c r="I1970" i="1"/>
  <c r="I1969" i="1"/>
  <c r="H1968" i="1"/>
  <c r="G1968" i="1"/>
  <c r="F1968" i="1"/>
  <c r="E1968" i="1"/>
  <c r="I1968" i="1" s="1"/>
  <c r="I1967" i="1"/>
  <c r="I1966" i="1"/>
  <c r="I1965" i="1"/>
  <c r="I1964" i="1"/>
  <c r="H1963" i="1"/>
  <c r="G1963" i="1"/>
  <c r="F1963" i="1"/>
  <c r="E1963" i="1"/>
  <c r="I1963" i="1"/>
  <c r="I1962" i="1"/>
  <c r="I1961" i="1"/>
  <c r="I1960" i="1"/>
  <c r="H1959" i="1"/>
  <c r="G1959" i="1"/>
  <c r="F1959" i="1"/>
  <c r="E1959" i="1"/>
  <c r="I1958" i="1"/>
  <c r="I1957" i="1"/>
  <c r="I1956" i="1"/>
  <c r="I1955" i="1"/>
  <c r="I1954" i="1"/>
  <c r="I1953" i="1"/>
  <c r="I1952" i="1"/>
  <c r="H1951" i="1"/>
  <c r="G1951" i="1"/>
  <c r="F1951" i="1"/>
  <c r="E1951" i="1"/>
  <c r="I1951" i="1" s="1"/>
  <c r="I1950" i="1"/>
  <c r="I1949" i="1"/>
  <c r="I1948" i="1"/>
  <c r="H1947" i="1"/>
  <c r="G1947" i="1"/>
  <c r="F1947" i="1"/>
  <c r="E1947" i="1"/>
  <c r="I1947" i="1" s="1"/>
  <c r="I1946" i="1"/>
  <c r="I1945" i="1"/>
  <c r="I1944" i="1"/>
  <c r="I1943" i="1"/>
  <c r="I1942" i="1"/>
  <c r="I1941" i="1"/>
  <c r="H1940" i="1"/>
  <c r="G1940" i="1"/>
  <c r="F1940" i="1"/>
  <c r="I1940" i="1" s="1"/>
  <c r="E1940" i="1"/>
  <c r="I1939" i="1"/>
  <c r="I1938" i="1"/>
  <c r="I1937" i="1"/>
  <c r="I1936" i="1"/>
  <c r="I1935" i="1"/>
  <c r="I1934" i="1"/>
  <c r="H1933" i="1"/>
  <c r="G1933" i="1"/>
  <c r="F1933" i="1"/>
  <c r="E1933" i="1"/>
  <c r="I1933" i="1" s="1"/>
  <c r="I1932" i="1"/>
  <c r="I1931" i="1"/>
  <c r="I1930" i="1"/>
  <c r="I1929" i="1"/>
  <c r="I1928" i="1"/>
  <c r="I1927" i="1"/>
  <c r="I1926" i="1"/>
  <c r="I1925" i="1"/>
  <c r="H1924" i="1"/>
  <c r="G1924" i="1"/>
  <c r="F1924" i="1"/>
  <c r="E1924" i="1"/>
  <c r="I1923" i="1"/>
  <c r="I1922" i="1"/>
  <c r="I1921" i="1"/>
  <c r="I1920" i="1"/>
  <c r="I1919" i="1"/>
  <c r="I1918" i="1"/>
  <c r="I1917" i="1"/>
  <c r="I1916" i="1"/>
  <c r="H1915" i="1"/>
  <c r="G1915" i="1"/>
  <c r="F1915" i="1"/>
  <c r="I1915" i="1" s="1"/>
  <c r="E1915" i="1"/>
  <c r="I1914" i="1"/>
  <c r="I1913" i="1"/>
  <c r="I1912" i="1"/>
  <c r="I1911" i="1"/>
  <c r="I1910" i="1"/>
  <c r="I1909" i="1"/>
  <c r="H1908" i="1"/>
  <c r="G1908" i="1"/>
  <c r="F1908" i="1"/>
  <c r="E1908" i="1"/>
  <c r="I1908" i="1" s="1"/>
  <c r="I1907" i="1"/>
  <c r="I1906" i="1"/>
  <c r="I1905" i="1"/>
  <c r="I1904" i="1"/>
  <c r="I1903" i="1"/>
  <c r="H1902" i="1"/>
  <c r="G1902" i="1"/>
  <c r="F1902" i="1"/>
  <c r="E1902" i="1"/>
  <c r="I1902" i="1" s="1"/>
  <c r="I1901" i="1"/>
  <c r="I1900" i="1"/>
  <c r="I1899" i="1"/>
  <c r="H1898" i="1"/>
  <c r="G1898" i="1"/>
  <c r="F1898" i="1"/>
  <c r="E1898" i="1"/>
  <c r="I1898" i="1" s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H1880" i="1"/>
  <c r="G1880" i="1"/>
  <c r="F1880" i="1"/>
  <c r="E1880" i="1"/>
  <c r="I1880" i="1" s="1"/>
  <c r="I1879" i="1"/>
  <c r="I1878" i="1"/>
  <c r="I1877" i="1"/>
  <c r="I1876" i="1"/>
  <c r="I1875" i="1"/>
  <c r="I1874" i="1"/>
  <c r="I1873" i="1"/>
  <c r="I1872" i="1"/>
  <c r="H1871" i="1"/>
  <c r="G1871" i="1"/>
  <c r="F1871" i="1"/>
  <c r="E1871" i="1"/>
  <c r="I1871" i="1" s="1"/>
  <c r="I1870" i="1"/>
  <c r="I1869" i="1"/>
  <c r="I1868" i="1"/>
  <c r="I1867" i="1"/>
  <c r="I1866" i="1"/>
  <c r="H1865" i="1"/>
  <c r="G1865" i="1"/>
  <c r="F1865" i="1"/>
  <c r="E1865" i="1"/>
  <c r="I1865" i="1" s="1"/>
  <c r="I1864" i="1"/>
  <c r="I1863" i="1"/>
  <c r="H1862" i="1"/>
  <c r="H1977" i="1" s="1"/>
  <c r="G1862" i="1"/>
  <c r="F1862" i="1"/>
  <c r="F1977" i="1" s="1"/>
  <c r="E1862" i="1"/>
  <c r="C1859" i="1"/>
  <c r="C1860" i="1" s="1"/>
  <c r="C1858" i="1"/>
  <c r="H1855" i="1"/>
  <c r="G1855" i="1"/>
  <c r="F1855" i="1"/>
  <c r="E1855" i="1"/>
  <c r="B1852" i="1"/>
  <c r="E1851" i="1"/>
  <c r="B1849" i="1"/>
  <c r="B1848" i="1"/>
  <c r="I1844" i="1"/>
  <c r="D1840" i="1"/>
  <c r="I1839" i="1"/>
  <c r="I1838" i="1"/>
  <c r="I1837" i="1"/>
  <c r="I1836" i="1"/>
  <c r="I1835" i="1"/>
  <c r="I1834" i="1"/>
  <c r="I1833" i="1"/>
  <c r="I1832" i="1"/>
  <c r="H1831" i="1"/>
  <c r="G1831" i="1"/>
  <c r="F1831" i="1"/>
  <c r="E1831" i="1"/>
  <c r="I1830" i="1"/>
  <c r="I1829" i="1"/>
  <c r="I1828" i="1"/>
  <c r="I1827" i="1"/>
  <c r="H1826" i="1"/>
  <c r="G1826" i="1"/>
  <c r="F1826" i="1"/>
  <c r="E1826" i="1"/>
  <c r="I1826" i="1" s="1"/>
  <c r="I1825" i="1"/>
  <c r="I1824" i="1"/>
  <c r="I1823" i="1"/>
  <c r="H1822" i="1"/>
  <c r="G1822" i="1"/>
  <c r="F1822" i="1"/>
  <c r="E1822" i="1"/>
  <c r="I1821" i="1"/>
  <c r="I1820" i="1"/>
  <c r="I1819" i="1"/>
  <c r="I1818" i="1"/>
  <c r="I1817" i="1"/>
  <c r="I1816" i="1"/>
  <c r="I1815" i="1"/>
  <c r="H1814" i="1"/>
  <c r="G1814" i="1"/>
  <c r="F1814" i="1"/>
  <c r="E1814" i="1"/>
  <c r="I1813" i="1"/>
  <c r="I1812" i="1"/>
  <c r="I1811" i="1"/>
  <c r="H1810" i="1"/>
  <c r="G1810" i="1"/>
  <c r="F1810" i="1"/>
  <c r="E1810" i="1"/>
  <c r="I1810" i="1" s="1"/>
  <c r="I1809" i="1"/>
  <c r="I1808" i="1"/>
  <c r="I1807" i="1"/>
  <c r="I1806" i="1"/>
  <c r="I1805" i="1"/>
  <c r="I1804" i="1"/>
  <c r="H1803" i="1"/>
  <c r="G1803" i="1"/>
  <c r="F1803" i="1"/>
  <c r="E1803" i="1"/>
  <c r="I1803" i="1"/>
  <c r="I1802" i="1"/>
  <c r="I1801" i="1"/>
  <c r="I1800" i="1"/>
  <c r="I1799" i="1"/>
  <c r="I1798" i="1"/>
  <c r="I1797" i="1"/>
  <c r="H1796" i="1"/>
  <c r="G1796" i="1"/>
  <c r="F1796" i="1"/>
  <c r="E1796" i="1"/>
  <c r="I1796" i="1" s="1"/>
  <c r="I1795" i="1"/>
  <c r="I1794" i="1"/>
  <c r="I1793" i="1"/>
  <c r="I1792" i="1"/>
  <c r="I1791" i="1"/>
  <c r="I1790" i="1"/>
  <c r="I1789" i="1"/>
  <c r="I1788" i="1"/>
  <c r="H1787" i="1"/>
  <c r="G1787" i="1"/>
  <c r="F1787" i="1"/>
  <c r="E1787" i="1"/>
  <c r="I1786" i="1"/>
  <c r="I1785" i="1"/>
  <c r="I1784" i="1"/>
  <c r="I1783" i="1"/>
  <c r="I1782" i="1"/>
  <c r="I1781" i="1"/>
  <c r="I1780" i="1"/>
  <c r="I1779" i="1"/>
  <c r="H1778" i="1"/>
  <c r="G1778" i="1"/>
  <c r="F1778" i="1"/>
  <c r="E1778" i="1"/>
  <c r="I1778" i="1"/>
  <c r="I1777" i="1"/>
  <c r="I1776" i="1"/>
  <c r="I1775" i="1"/>
  <c r="I1774" i="1"/>
  <c r="I1773" i="1"/>
  <c r="I1772" i="1"/>
  <c r="H1771" i="1"/>
  <c r="G1771" i="1"/>
  <c r="F1771" i="1"/>
  <c r="E1771" i="1"/>
  <c r="I1771" i="1" s="1"/>
  <c r="I1770" i="1"/>
  <c r="I1769" i="1"/>
  <c r="I1768" i="1"/>
  <c r="I1767" i="1"/>
  <c r="I1766" i="1"/>
  <c r="H1765" i="1"/>
  <c r="G1765" i="1"/>
  <c r="F1765" i="1"/>
  <c r="E1765" i="1"/>
  <c r="I1765" i="1" s="1"/>
  <c r="I1764" i="1"/>
  <c r="I1763" i="1"/>
  <c r="I1762" i="1"/>
  <c r="H1761" i="1"/>
  <c r="G1761" i="1"/>
  <c r="F1761" i="1"/>
  <c r="E1761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H1743" i="1"/>
  <c r="G1743" i="1"/>
  <c r="F1743" i="1"/>
  <c r="E1743" i="1"/>
  <c r="I1743" i="1" s="1"/>
  <c r="I1742" i="1"/>
  <c r="I1741" i="1"/>
  <c r="I1740" i="1"/>
  <c r="I1739" i="1"/>
  <c r="I1738" i="1"/>
  <c r="I1737" i="1"/>
  <c r="I1736" i="1"/>
  <c r="I1735" i="1"/>
  <c r="H1734" i="1"/>
  <c r="G1734" i="1"/>
  <c r="F1734" i="1"/>
  <c r="E1734" i="1"/>
  <c r="I1734" i="1" s="1"/>
  <c r="I1733" i="1"/>
  <c r="I1732" i="1"/>
  <c r="I1731" i="1"/>
  <c r="I1730" i="1"/>
  <c r="I1729" i="1"/>
  <c r="H1728" i="1"/>
  <c r="G1728" i="1"/>
  <c r="F1728" i="1"/>
  <c r="E1728" i="1"/>
  <c r="I1728" i="1" s="1"/>
  <c r="I1727" i="1"/>
  <c r="I1726" i="1"/>
  <c r="H1725" i="1"/>
  <c r="H1840" i="1" s="1"/>
  <c r="G1725" i="1"/>
  <c r="F1725" i="1"/>
  <c r="E1725" i="1"/>
  <c r="I1725" i="1"/>
  <c r="C1722" i="1"/>
  <c r="J1840" i="1" s="1"/>
  <c r="C1721" i="1"/>
  <c r="H1718" i="1"/>
  <c r="G1718" i="1"/>
  <c r="F1718" i="1"/>
  <c r="E1718" i="1"/>
  <c r="B1715" i="1"/>
  <c r="E1714" i="1"/>
  <c r="B1712" i="1"/>
  <c r="B1711" i="1"/>
  <c r="I1707" i="1"/>
  <c r="D1703" i="1"/>
  <c r="I1702" i="1"/>
  <c r="I1701" i="1"/>
  <c r="I1700" i="1"/>
  <c r="I1699" i="1"/>
  <c r="I1698" i="1"/>
  <c r="I1697" i="1"/>
  <c r="I1696" i="1"/>
  <c r="I1695" i="1"/>
  <c r="H1694" i="1"/>
  <c r="G1694" i="1"/>
  <c r="F1694" i="1"/>
  <c r="E1694" i="1"/>
  <c r="I1694" i="1" s="1"/>
  <c r="I1693" i="1"/>
  <c r="I1692" i="1"/>
  <c r="I1691" i="1"/>
  <c r="I1690" i="1"/>
  <c r="H1689" i="1"/>
  <c r="G1689" i="1"/>
  <c r="F1689" i="1"/>
  <c r="E1689" i="1"/>
  <c r="I1688" i="1"/>
  <c r="I1687" i="1"/>
  <c r="I1686" i="1"/>
  <c r="H1685" i="1"/>
  <c r="G1685" i="1"/>
  <c r="F1685" i="1"/>
  <c r="E1685" i="1"/>
  <c r="I1685" i="1" s="1"/>
  <c r="I1684" i="1"/>
  <c r="I1683" i="1"/>
  <c r="I1682" i="1"/>
  <c r="I1681" i="1"/>
  <c r="I1680" i="1"/>
  <c r="I1679" i="1"/>
  <c r="I1678" i="1"/>
  <c r="H1677" i="1"/>
  <c r="G1677" i="1"/>
  <c r="F1677" i="1"/>
  <c r="E1677" i="1"/>
  <c r="I1677" i="1" s="1"/>
  <c r="I1676" i="1"/>
  <c r="I1675" i="1"/>
  <c r="I1674" i="1"/>
  <c r="H1673" i="1"/>
  <c r="G1673" i="1"/>
  <c r="F1673" i="1"/>
  <c r="E1673" i="1"/>
  <c r="I1673" i="1" s="1"/>
  <c r="I1672" i="1"/>
  <c r="I1671" i="1"/>
  <c r="I1670" i="1"/>
  <c r="I1669" i="1"/>
  <c r="I1668" i="1"/>
  <c r="I1667" i="1"/>
  <c r="H1666" i="1"/>
  <c r="G1666" i="1"/>
  <c r="F1666" i="1"/>
  <c r="E1666" i="1"/>
  <c r="I1666" i="1" s="1"/>
  <c r="I1665" i="1"/>
  <c r="I1664" i="1"/>
  <c r="I1663" i="1"/>
  <c r="I1662" i="1"/>
  <c r="I1661" i="1"/>
  <c r="I1660" i="1"/>
  <c r="H1659" i="1"/>
  <c r="G1659" i="1"/>
  <c r="F1659" i="1"/>
  <c r="E1659" i="1"/>
  <c r="I1659" i="1"/>
  <c r="I1658" i="1"/>
  <c r="I1657" i="1"/>
  <c r="I1656" i="1"/>
  <c r="I1655" i="1"/>
  <c r="I1654" i="1"/>
  <c r="I1653" i="1"/>
  <c r="I1652" i="1"/>
  <c r="I1651" i="1"/>
  <c r="H1650" i="1"/>
  <c r="G1650" i="1"/>
  <c r="F1650" i="1"/>
  <c r="E1650" i="1"/>
  <c r="I1650" i="1" s="1"/>
  <c r="I1649" i="1"/>
  <c r="I1648" i="1"/>
  <c r="I1647" i="1"/>
  <c r="I1646" i="1"/>
  <c r="I1645" i="1"/>
  <c r="I1644" i="1"/>
  <c r="I1643" i="1"/>
  <c r="I1642" i="1"/>
  <c r="H1641" i="1"/>
  <c r="G1641" i="1"/>
  <c r="F1641" i="1"/>
  <c r="E1641" i="1"/>
  <c r="I1641" i="1" s="1"/>
  <c r="I1640" i="1"/>
  <c r="I1639" i="1"/>
  <c r="I1638" i="1"/>
  <c r="I1637" i="1"/>
  <c r="I1636" i="1"/>
  <c r="I1635" i="1"/>
  <c r="H1634" i="1"/>
  <c r="G1634" i="1"/>
  <c r="F1634" i="1"/>
  <c r="E1634" i="1"/>
  <c r="I1634" i="1"/>
  <c r="I1633" i="1"/>
  <c r="I1632" i="1"/>
  <c r="I1631" i="1"/>
  <c r="I1630" i="1"/>
  <c r="I1629" i="1"/>
  <c r="H1628" i="1"/>
  <c r="G1628" i="1"/>
  <c r="F1628" i="1"/>
  <c r="E1628" i="1"/>
  <c r="I1627" i="1"/>
  <c r="I1626" i="1"/>
  <c r="I1625" i="1"/>
  <c r="H1624" i="1"/>
  <c r="G1624" i="1"/>
  <c r="F1624" i="1"/>
  <c r="E1624" i="1"/>
  <c r="I1624" i="1" s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H1606" i="1"/>
  <c r="G1606" i="1"/>
  <c r="F1606" i="1"/>
  <c r="E1606" i="1"/>
  <c r="I1605" i="1"/>
  <c r="I1604" i="1"/>
  <c r="I1603" i="1"/>
  <c r="I1602" i="1"/>
  <c r="I1601" i="1"/>
  <c r="I1600" i="1"/>
  <c r="I1599" i="1"/>
  <c r="I1598" i="1"/>
  <c r="H1597" i="1"/>
  <c r="G1597" i="1"/>
  <c r="F1597" i="1"/>
  <c r="E1597" i="1"/>
  <c r="I1597" i="1" s="1"/>
  <c r="I1596" i="1"/>
  <c r="I1595" i="1"/>
  <c r="I1594" i="1"/>
  <c r="I1593" i="1"/>
  <c r="I1592" i="1"/>
  <c r="H1591" i="1"/>
  <c r="G1591" i="1"/>
  <c r="F1591" i="1"/>
  <c r="E1591" i="1"/>
  <c r="I1591" i="1" s="1"/>
  <c r="I1590" i="1"/>
  <c r="I1589" i="1"/>
  <c r="H1588" i="1"/>
  <c r="H1703" i="1" s="1"/>
  <c r="G1588" i="1"/>
  <c r="F1588" i="1"/>
  <c r="E1588" i="1"/>
  <c r="I1588" i="1"/>
  <c r="C1585" i="1"/>
  <c r="C1586" i="1" s="1"/>
  <c r="C1584" i="1"/>
  <c r="H1581" i="1"/>
  <c r="G1581" i="1"/>
  <c r="F1581" i="1"/>
  <c r="E1581" i="1"/>
  <c r="B1578" i="1"/>
  <c r="E1577" i="1"/>
  <c r="B1575" i="1"/>
  <c r="B1574" i="1"/>
  <c r="I1570" i="1"/>
  <c r="D1566" i="1"/>
  <c r="I1565" i="1"/>
  <c r="I1564" i="1"/>
  <c r="I1563" i="1"/>
  <c r="I1562" i="1"/>
  <c r="I1561" i="1"/>
  <c r="I1560" i="1"/>
  <c r="I1559" i="1"/>
  <c r="I1558" i="1"/>
  <c r="H1557" i="1"/>
  <c r="G1557" i="1"/>
  <c r="F1557" i="1"/>
  <c r="E1557" i="1"/>
  <c r="I1557" i="1" s="1"/>
  <c r="I1556" i="1"/>
  <c r="I1555" i="1"/>
  <c r="I1554" i="1"/>
  <c r="I1553" i="1"/>
  <c r="H1552" i="1"/>
  <c r="G1552" i="1"/>
  <c r="F1552" i="1"/>
  <c r="E1552" i="1"/>
  <c r="I1552" i="1" s="1"/>
  <c r="I1551" i="1"/>
  <c r="I1550" i="1"/>
  <c r="I1549" i="1"/>
  <c r="H1548" i="1"/>
  <c r="G1548" i="1"/>
  <c r="F1548" i="1"/>
  <c r="E1548" i="1"/>
  <c r="I1547" i="1"/>
  <c r="I1546" i="1"/>
  <c r="I1545" i="1"/>
  <c r="I1544" i="1"/>
  <c r="I1543" i="1"/>
  <c r="I1542" i="1"/>
  <c r="I1541" i="1"/>
  <c r="H1540" i="1"/>
  <c r="G1540" i="1"/>
  <c r="F1540" i="1"/>
  <c r="E1540" i="1"/>
  <c r="I1540" i="1" s="1"/>
  <c r="I1539" i="1"/>
  <c r="I1538" i="1"/>
  <c r="I1537" i="1"/>
  <c r="H1536" i="1"/>
  <c r="G1536" i="1"/>
  <c r="F1536" i="1"/>
  <c r="E1536" i="1"/>
  <c r="I1536" i="1" s="1"/>
  <c r="I1535" i="1"/>
  <c r="I1534" i="1"/>
  <c r="I1533" i="1"/>
  <c r="I1532" i="1"/>
  <c r="I1531" i="1"/>
  <c r="I1530" i="1"/>
  <c r="H1529" i="1"/>
  <c r="G1529" i="1"/>
  <c r="F1529" i="1"/>
  <c r="E1529" i="1"/>
  <c r="I1528" i="1"/>
  <c r="I1527" i="1"/>
  <c r="I1526" i="1"/>
  <c r="I1525" i="1"/>
  <c r="I1524" i="1"/>
  <c r="I1523" i="1"/>
  <c r="H1522" i="1"/>
  <c r="G1522" i="1"/>
  <c r="F1522" i="1"/>
  <c r="E1522" i="1"/>
  <c r="I1522" i="1" s="1"/>
  <c r="I1521" i="1"/>
  <c r="I1520" i="1"/>
  <c r="I1519" i="1"/>
  <c r="I1518" i="1"/>
  <c r="I1517" i="1"/>
  <c r="I1516" i="1"/>
  <c r="I1515" i="1"/>
  <c r="I1514" i="1"/>
  <c r="H1513" i="1"/>
  <c r="G1513" i="1"/>
  <c r="F1513" i="1"/>
  <c r="E1513" i="1"/>
  <c r="I1513" i="1" s="1"/>
  <c r="I1512" i="1"/>
  <c r="I1511" i="1"/>
  <c r="I1510" i="1"/>
  <c r="I1509" i="1"/>
  <c r="I1508" i="1"/>
  <c r="I1507" i="1"/>
  <c r="I1506" i="1"/>
  <c r="I1505" i="1"/>
  <c r="H1504" i="1"/>
  <c r="G1504" i="1"/>
  <c r="F1504" i="1"/>
  <c r="E1504" i="1"/>
  <c r="I1504" i="1" s="1"/>
  <c r="I1503" i="1"/>
  <c r="I1502" i="1"/>
  <c r="I1501" i="1"/>
  <c r="I1500" i="1"/>
  <c r="I1499" i="1"/>
  <c r="I1498" i="1"/>
  <c r="H1497" i="1"/>
  <c r="G1497" i="1"/>
  <c r="F1497" i="1"/>
  <c r="E1497" i="1"/>
  <c r="I1496" i="1"/>
  <c r="I1495" i="1"/>
  <c r="I1494" i="1"/>
  <c r="I1493" i="1"/>
  <c r="I1492" i="1"/>
  <c r="H1491" i="1"/>
  <c r="G1491" i="1"/>
  <c r="F1491" i="1"/>
  <c r="E1491" i="1"/>
  <c r="I1490" i="1"/>
  <c r="I1489" i="1"/>
  <c r="I1488" i="1"/>
  <c r="H1487" i="1"/>
  <c r="G1487" i="1"/>
  <c r="F1487" i="1"/>
  <c r="E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H1469" i="1"/>
  <c r="G1469" i="1"/>
  <c r="F1469" i="1"/>
  <c r="E1469" i="1"/>
  <c r="I1469" i="1"/>
  <c r="I1468" i="1"/>
  <c r="I1467" i="1"/>
  <c r="I1466" i="1"/>
  <c r="I1465" i="1"/>
  <c r="I1464" i="1"/>
  <c r="I1463" i="1"/>
  <c r="I1462" i="1"/>
  <c r="I1461" i="1"/>
  <c r="H1460" i="1"/>
  <c r="G1460" i="1"/>
  <c r="F1460" i="1"/>
  <c r="E1460" i="1"/>
  <c r="I1459" i="1"/>
  <c r="I1458" i="1"/>
  <c r="I1457" i="1"/>
  <c r="I1456" i="1"/>
  <c r="I1455" i="1"/>
  <c r="H1454" i="1"/>
  <c r="G1454" i="1"/>
  <c r="F1454" i="1"/>
  <c r="E1454" i="1"/>
  <c r="I1453" i="1"/>
  <c r="I1452" i="1"/>
  <c r="H1451" i="1"/>
  <c r="H1566" i="1" s="1"/>
  <c r="G1451" i="1"/>
  <c r="F1451" i="1"/>
  <c r="E1451" i="1"/>
  <c r="C1448" i="1"/>
  <c r="J1566" i="1" s="1"/>
  <c r="C1447" i="1"/>
  <c r="H1444" i="1"/>
  <c r="G1444" i="1"/>
  <c r="F1444" i="1"/>
  <c r="E1444" i="1"/>
  <c r="B1441" i="1"/>
  <c r="E1440" i="1"/>
  <c r="B1438" i="1"/>
  <c r="B1437" i="1"/>
  <c r="I1433" i="1"/>
  <c r="D1429" i="1"/>
  <c r="I1428" i="1"/>
  <c r="I1427" i="1"/>
  <c r="I1426" i="1"/>
  <c r="I1425" i="1"/>
  <c r="I1424" i="1"/>
  <c r="I1423" i="1"/>
  <c r="I1422" i="1"/>
  <c r="I1421" i="1"/>
  <c r="H1420" i="1"/>
  <c r="G1420" i="1"/>
  <c r="F1420" i="1"/>
  <c r="E1420" i="1"/>
  <c r="I1420" i="1" s="1"/>
  <c r="I1419" i="1"/>
  <c r="I1418" i="1"/>
  <c r="I1417" i="1"/>
  <c r="I1416" i="1"/>
  <c r="H1415" i="1"/>
  <c r="G1415" i="1"/>
  <c r="F1415" i="1"/>
  <c r="E1415" i="1"/>
  <c r="I1415" i="1" s="1"/>
  <c r="I1414" i="1"/>
  <c r="I1413" i="1"/>
  <c r="I1412" i="1"/>
  <c r="H1411" i="1"/>
  <c r="G1411" i="1"/>
  <c r="F1411" i="1"/>
  <c r="E1411" i="1"/>
  <c r="I1411" i="1" s="1"/>
  <c r="I1410" i="1"/>
  <c r="I1409" i="1"/>
  <c r="I1408" i="1"/>
  <c r="I1407" i="1"/>
  <c r="I1406" i="1"/>
  <c r="I1405" i="1"/>
  <c r="I1404" i="1"/>
  <c r="H1403" i="1"/>
  <c r="G1403" i="1"/>
  <c r="F1403" i="1"/>
  <c r="E1403" i="1"/>
  <c r="I1403" i="1" s="1"/>
  <c r="I1402" i="1"/>
  <c r="I1401" i="1"/>
  <c r="I1400" i="1"/>
  <c r="H1399" i="1"/>
  <c r="G1399" i="1"/>
  <c r="F1399" i="1"/>
  <c r="E1399" i="1"/>
  <c r="I1399" i="1"/>
  <c r="I1398" i="1"/>
  <c r="I1397" i="1"/>
  <c r="I1396" i="1"/>
  <c r="I1395" i="1"/>
  <c r="I1394" i="1"/>
  <c r="I1393" i="1"/>
  <c r="H1392" i="1"/>
  <c r="G1392" i="1"/>
  <c r="F1392" i="1"/>
  <c r="E1392" i="1"/>
  <c r="I1392" i="1" s="1"/>
  <c r="I1391" i="1"/>
  <c r="I1390" i="1"/>
  <c r="I1389" i="1"/>
  <c r="I1388" i="1"/>
  <c r="I1387" i="1"/>
  <c r="I1386" i="1"/>
  <c r="H1385" i="1"/>
  <c r="G1385" i="1"/>
  <c r="F1385" i="1"/>
  <c r="E1385" i="1"/>
  <c r="I1385" i="1" s="1"/>
  <c r="I1384" i="1"/>
  <c r="I1383" i="1"/>
  <c r="I1382" i="1"/>
  <c r="I1381" i="1"/>
  <c r="I1380" i="1"/>
  <c r="I1379" i="1"/>
  <c r="I1378" i="1"/>
  <c r="I1377" i="1"/>
  <c r="H1376" i="1"/>
  <c r="G1376" i="1"/>
  <c r="F1376" i="1"/>
  <c r="I1376" i="1" s="1"/>
  <c r="E1376" i="1"/>
  <c r="I1375" i="1"/>
  <c r="I1374" i="1"/>
  <c r="I1373" i="1"/>
  <c r="I1372" i="1"/>
  <c r="I1371" i="1"/>
  <c r="I1370" i="1"/>
  <c r="I1369" i="1"/>
  <c r="I1368" i="1"/>
  <c r="H1367" i="1"/>
  <c r="G1367" i="1"/>
  <c r="F1367" i="1"/>
  <c r="E1367" i="1"/>
  <c r="I1367" i="1"/>
  <c r="I1366" i="1"/>
  <c r="I1365" i="1"/>
  <c r="I1364" i="1"/>
  <c r="I1363" i="1"/>
  <c r="I1362" i="1"/>
  <c r="I1361" i="1"/>
  <c r="H1360" i="1"/>
  <c r="G1360" i="1"/>
  <c r="F1360" i="1"/>
  <c r="E1360" i="1"/>
  <c r="I1360" i="1" s="1"/>
  <c r="I1359" i="1"/>
  <c r="I1358" i="1"/>
  <c r="I1357" i="1"/>
  <c r="I1356" i="1"/>
  <c r="I1355" i="1"/>
  <c r="H1354" i="1"/>
  <c r="G1354" i="1"/>
  <c r="F1354" i="1"/>
  <c r="E1354" i="1"/>
  <c r="I1354" i="1" s="1"/>
  <c r="I1353" i="1"/>
  <c r="I1352" i="1"/>
  <c r="I1351" i="1"/>
  <c r="H1350" i="1"/>
  <c r="G1350" i="1"/>
  <c r="F1350" i="1"/>
  <c r="E1350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H1332" i="1"/>
  <c r="G1332" i="1"/>
  <c r="F1332" i="1"/>
  <c r="E1332" i="1"/>
  <c r="I1331" i="1"/>
  <c r="I1330" i="1"/>
  <c r="I1329" i="1"/>
  <c r="I1328" i="1"/>
  <c r="I1327" i="1"/>
  <c r="I1326" i="1"/>
  <c r="I1325" i="1"/>
  <c r="I1324" i="1"/>
  <c r="H1323" i="1"/>
  <c r="G1323" i="1"/>
  <c r="F1323" i="1"/>
  <c r="E1323" i="1"/>
  <c r="I1323" i="1" s="1"/>
  <c r="I1322" i="1"/>
  <c r="I1321" i="1"/>
  <c r="I1320" i="1"/>
  <c r="I1319" i="1"/>
  <c r="I1318" i="1"/>
  <c r="H1317" i="1"/>
  <c r="G1317" i="1"/>
  <c r="F1317" i="1"/>
  <c r="E1317" i="1"/>
  <c r="I1317" i="1"/>
  <c r="I1316" i="1"/>
  <c r="I1315" i="1"/>
  <c r="H1314" i="1"/>
  <c r="G1314" i="1"/>
  <c r="G1429" i="1" s="1"/>
  <c r="F1314" i="1"/>
  <c r="I1314" i="1" s="1"/>
  <c r="E1314" i="1"/>
  <c r="C1311" i="1"/>
  <c r="J1429" i="1" s="1"/>
  <c r="C1310" i="1"/>
  <c r="H1307" i="1"/>
  <c r="G1307" i="1"/>
  <c r="F1307" i="1"/>
  <c r="E1307" i="1"/>
  <c r="B1304" i="1"/>
  <c r="E1303" i="1"/>
  <c r="B1301" i="1"/>
  <c r="B1300" i="1"/>
  <c r="I1296" i="1"/>
  <c r="D1292" i="1"/>
  <c r="I1291" i="1"/>
  <c r="I1290" i="1"/>
  <c r="I1289" i="1"/>
  <c r="I1288" i="1"/>
  <c r="I1287" i="1"/>
  <c r="I1286" i="1"/>
  <c r="I1285" i="1"/>
  <c r="I1284" i="1"/>
  <c r="H1283" i="1"/>
  <c r="G1283" i="1"/>
  <c r="F1283" i="1"/>
  <c r="E1283" i="1"/>
  <c r="I1283" i="1"/>
  <c r="I1282" i="1"/>
  <c r="I1281" i="1"/>
  <c r="I1280" i="1"/>
  <c r="I1279" i="1"/>
  <c r="H1278" i="1"/>
  <c r="G1278" i="1"/>
  <c r="F1278" i="1"/>
  <c r="E1278" i="1"/>
  <c r="I1278" i="1" s="1"/>
  <c r="I1277" i="1"/>
  <c r="I1276" i="1"/>
  <c r="I1275" i="1"/>
  <c r="H1274" i="1"/>
  <c r="G1274" i="1"/>
  <c r="F1274" i="1"/>
  <c r="E1274" i="1"/>
  <c r="I1274" i="1" s="1"/>
  <c r="I1273" i="1"/>
  <c r="I1272" i="1"/>
  <c r="I1271" i="1"/>
  <c r="I1270" i="1"/>
  <c r="I1269" i="1"/>
  <c r="I1268" i="1"/>
  <c r="I1267" i="1"/>
  <c r="H1266" i="1"/>
  <c r="G1266" i="1"/>
  <c r="F1266" i="1"/>
  <c r="E1266" i="1"/>
  <c r="I1266" i="1"/>
  <c r="I1265" i="1"/>
  <c r="I1264" i="1"/>
  <c r="I1263" i="1"/>
  <c r="H1262" i="1"/>
  <c r="G1262" i="1"/>
  <c r="F1262" i="1"/>
  <c r="E1262" i="1"/>
  <c r="I1262" i="1"/>
  <c r="I1261" i="1"/>
  <c r="I1260" i="1"/>
  <c r="I1259" i="1"/>
  <c r="I1258" i="1"/>
  <c r="I1257" i="1"/>
  <c r="I1256" i="1"/>
  <c r="H1255" i="1"/>
  <c r="G1255" i="1"/>
  <c r="F1255" i="1"/>
  <c r="E1255" i="1"/>
  <c r="I1255" i="1" s="1"/>
  <c r="I1254" i="1"/>
  <c r="I1253" i="1"/>
  <c r="I1252" i="1"/>
  <c r="I1251" i="1"/>
  <c r="I1250" i="1"/>
  <c r="I1249" i="1"/>
  <c r="H1248" i="1"/>
  <c r="G1248" i="1"/>
  <c r="F1248" i="1"/>
  <c r="E1248" i="1"/>
  <c r="I1248" i="1" s="1"/>
  <c r="I1247" i="1"/>
  <c r="I1246" i="1"/>
  <c r="I1245" i="1"/>
  <c r="I1244" i="1"/>
  <c r="I1243" i="1"/>
  <c r="I1242" i="1"/>
  <c r="I1241" i="1"/>
  <c r="I1240" i="1"/>
  <c r="H1239" i="1"/>
  <c r="G1239" i="1"/>
  <c r="F1239" i="1"/>
  <c r="E1239" i="1"/>
  <c r="I1238" i="1"/>
  <c r="I1237" i="1"/>
  <c r="I1236" i="1"/>
  <c r="I1235" i="1"/>
  <c r="I1234" i="1"/>
  <c r="I1233" i="1"/>
  <c r="I1232" i="1"/>
  <c r="I1231" i="1"/>
  <c r="H1230" i="1"/>
  <c r="G1230" i="1"/>
  <c r="F1230" i="1"/>
  <c r="E1230" i="1"/>
  <c r="I1230" i="1" s="1"/>
  <c r="I1229" i="1"/>
  <c r="I1228" i="1"/>
  <c r="I1227" i="1"/>
  <c r="I1226" i="1"/>
  <c r="I1225" i="1"/>
  <c r="I1224" i="1"/>
  <c r="H1223" i="1"/>
  <c r="G1223" i="1"/>
  <c r="F1223" i="1"/>
  <c r="E1223" i="1"/>
  <c r="I1223" i="1" s="1"/>
  <c r="I1222" i="1"/>
  <c r="I1221" i="1"/>
  <c r="I1220" i="1"/>
  <c r="I1219" i="1"/>
  <c r="I1218" i="1"/>
  <c r="H1217" i="1"/>
  <c r="G1217" i="1"/>
  <c r="F1217" i="1"/>
  <c r="E1217" i="1"/>
  <c r="I1217" i="1"/>
  <c r="I1216" i="1"/>
  <c r="I1215" i="1"/>
  <c r="I1214" i="1"/>
  <c r="H1213" i="1"/>
  <c r="G1213" i="1"/>
  <c r="F1213" i="1"/>
  <c r="E1213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H1195" i="1"/>
  <c r="G1195" i="1"/>
  <c r="F1195" i="1"/>
  <c r="E1195" i="1"/>
  <c r="I1195" i="1" s="1"/>
  <c r="I1194" i="1"/>
  <c r="I1193" i="1"/>
  <c r="I1192" i="1"/>
  <c r="I1191" i="1"/>
  <c r="I1190" i="1"/>
  <c r="I1189" i="1"/>
  <c r="I1188" i="1"/>
  <c r="I1187" i="1"/>
  <c r="H1186" i="1"/>
  <c r="G1186" i="1"/>
  <c r="F1186" i="1"/>
  <c r="I1186" i="1" s="1"/>
  <c r="E1186" i="1"/>
  <c r="I1185" i="1"/>
  <c r="I1184" i="1"/>
  <c r="I1183" i="1"/>
  <c r="I1182" i="1"/>
  <c r="I1181" i="1"/>
  <c r="H1180" i="1"/>
  <c r="G1180" i="1"/>
  <c r="F1180" i="1"/>
  <c r="E1180" i="1"/>
  <c r="I1180" i="1" s="1"/>
  <c r="I1179" i="1"/>
  <c r="I1178" i="1"/>
  <c r="H1177" i="1"/>
  <c r="H1292" i="1" s="1"/>
  <c r="G1177" i="1"/>
  <c r="F1177" i="1"/>
  <c r="E1177" i="1"/>
  <c r="I1177" i="1"/>
  <c r="C1174" i="1"/>
  <c r="J1292" i="1" s="1"/>
  <c r="C1173" i="1"/>
  <c r="H1170" i="1"/>
  <c r="G1170" i="1"/>
  <c r="F1170" i="1"/>
  <c r="E1170" i="1"/>
  <c r="B1167" i="1"/>
  <c r="E1166" i="1"/>
  <c r="B1164" i="1"/>
  <c r="B1163" i="1"/>
  <c r="I1159" i="1"/>
  <c r="D1155" i="1"/>
  <c r="I1154" i="1"/>
  <c r="I1153" i="1"/>
  <c r="I1152" i="1"/>
  <c r="I1151" i="1"/>
  <c r="I1150" i="1"/>
  <c r="I1149" i="1"/>
  <c r="I1148" i="1"/>
  <c r="I1147" i="1"/>
  <c r="H1146" i="1"/>
  <c r="G1146" i="1"/>
  <c r="F1146" i="1"/>
  <c r="E1146" i="1"/>
  <c r="I1146" i="1" s="1"/>
  <c r="I1145" i="1"/>
  <c r="I1144" i="1"/>
  <c r="I1143" i="1"/>
  <c r="I1142" i="1"/>
  <c r="H1141" i="1"/>
  <c r="G1141" i="1"/>
  <c r="F1141" i="1"/>
  <c r="E1141" i="1"/>
  <c r="I1140" i="1"/>
  <c r="I1139" i="1"/>
  <c r="I1138" i="1"/>
  <c r="H1137" i="1"/>
  <c r="G1137" i="1"/>
  <c r="F1137" i="1"/>
  <c r="E1137" i="1"/>
  <c r="I1137" i="1" s="1"/>
  <c r="I1136" i="1"/>
  <c r="I1135" i="1"/>
  <c r="I1134" i="1"/>
  <c r="I1133" i="1"/>
  <c r="I1132" i="1"/>
  <c r="I1131" i="1"/>
  <c r="I1130" i="1"/>
  <c r="H1129" i="1"/>
  <c r="G1129" i="1"/>
  <c r="F1129" i="1"/>
  <c r="E1129" i="1"/>
  <c r="I1129" i="1" s="1"/>
  <c r="I1128" i="1"/>
  <c r="I1127" i="1"/>
  <c r="I1126" i="1"/>
  <c r="H1125" i="1"/>
  <c r="G1125" i="1"/>
  <c r="F1125" i="1"/>
  <c r="E1125" i="1"/>
  <c r="I1125" i="1" s="1"/>
  <c r="I1124" i="1"/>
  <c r="I1123" i="1"/>
  <c r="I1122" i="1"/>
  <c r="I1121" i="1"/>
  <c r="I1120" i="1"/>
  <c r="I1119" i="1"/>
  <c r="H1118" i="1"/>
  <c r="G1118" i="1"/>
  <c r="F1118" i="1"/>
  <c r="E1118" i="1"/>
  <c r="I1118" i="1" s="1"/>
  <c r="I1117" i="1"/>
  <c r="I1116" i="1"/>
  <c r="I1115" i="1"/>
  <c r="I1114" i="1"/>
  <c r="I1113" i="1"/>
  <c r="I1112" i="1"/>
  <c r="H1111" i="1"/>
  <c r="G1111" i="1"/>
  <c r="F1111" i="1"/>
  <c r="E1111" i="1"/>
  <c r="I1111" i="1"/>
  <c r="I1110" i="1"/>
  <c r="I1109" i="1"/>
  <c r="I1108" i="1"/>
  <c r="I1107" i="1"/>
  <c r="I1106" i="1"/>
  <c r="I1105" i="1"/>
  <c r="I1104" i="1"/>
  <c r="I1103" i="1"/>
  <c r="H1102" i="1"/>
  <c r="G1102" i="1"/>
  <c r="F1102" i="1"/>
  <c r="E1102" i="1"/>
  <c r="I1102" i="1" s="1"/>
  <c r="I1101" i="1"/>
  <c r="I1100" i="1"/>
  <c r="I1099" i="1"/>
  <c r="I1098" i="1"/>
  <c r="I1097" i="1"/>
  <c r="I1096" i="1"/>
  <c r="I1095" i="1"/>
  <c r="I1094" i="1"/>
  <c r="H1093" i="1"/>
  <c r="G1093" i="1"/>
  <c r="F1093" i="1"/>
  <c r="E1093" i="1"/>
  <c r="I1093" i="1" s="1"/>
  <c r="I1092" i="1"/>
  <c r="I1091" i="1"/>
  <c r="I1090" i="1"/>
  <c r="I1089" i="1"/>
  <c r="I1088" i="1"/>
  <c r="I1087" i="1"/>
  <c r="H1086" i="1"/>
  <c r="G1086" i="1"/>
  <c r="F1086" i="1"/>
  <c r="E1086" i="1"/>
  <c r="I1086" i="1" s="1"/>
  <c r="I1085" i="1"/>
  <c r="I1084" i="1"/>
  <c r="I1083" i="1"/>
  <c r="I1082" i="1"/>
  <c r="I1081" i="1"/>
  <c r="H1080" i="1"/>
  <c r="G1080" i="1"/>
  <c r="F1080" i="1"/>
  <c r="E1080" i="1"/>
  <c r="I1080" i="1" s="1"/>
  <c r="I1079" i="1"/>
  <c r="I1078" i="1"/>
  <c r="I1077" i="1"/>
  <c r="H1076" i="1"/>
  <c r="G1076" i="1"/>
  <c r="F1076" i="1"/>
  <c r="E1076" i="1"/>
  <c r="I1076" i="1" s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H1058" i="1"/>
  <c r="G1058" i="1"/>
  <c r="F1058" i="1"/>
  <c r="E1058" i="1"/>
  <c r="I1058" i="1" s="1"/>
  <c r="I1057" i="1"/>
  <c r="I1056" i="1"/>
  <c r="I1055" i="1"/>
  <c r="I1054" i="1"/>
  <c r="I1053" i="1"/>
  <c r="I1052" i="1"/>
  <c r="I1051" i="1"/>
  <c r="I1050" i="1"/>
  <c r="H1049" i="1"/>
  <c r="G1049" i="1"/>
  <c r="F1049" i="1"/>
  <c r="E1049" i="1"/>
  <c r="I1049" i="1" s="1"/>
  <c r="I1048" i="1"/>
  <c r="I1047" i="1"/>
  <c r="I1046" i="1"/>
  <c r="I1045" i="1"/>
  <c r="I1044" i="1"/>
  <c r="H1043" i="1"/>
  <c r="G1043" i="1"/>
  <c r="F1043" i="1"/>
  <c r="E1043" i="1"/>
  <c r="I1043" i="1" s="1"/>
  <c r="I1042" i="1"/>
  <c r="I1041" i="1"/>
  <c r="H1040" i="1"/>
  <c r="G1040" i="1"/>
  <c r="F1040" i="1"/>
  <c r="E1040" i="1"/>
  <c r="E1155" i="1" s="1"/>
  <c r="C1037" i="1"/>
  <c r="C1038" i="1" s="1"/>
  <c r="C1036" i="1"/>
  <c r="H1033" i="1"/>
  <c r="G1033" i="1"/>
  <c r="F1033" i="1"/>
  <c r="E1033" i="1"/>
  <c r="B1030" i="1"/>
  <c r="E1029" i="1"/>
  <c r="B1027" i="1"/>
  <c r="B1026" i="1"/>
  <c r="I1022" i="1"/>
  <c r="D1018" i="1"/>
  <c r="I1017" i="1"/>
  <c r="I1016" i="1"/>
  <c r="I1015" i="1"/>
  <c r="I1014" i="1"/>
  <c r="I1013" i="1"/>
  <c r="I1012" i="1"/>
  <c r="I1011" i="1"/>
  <c r="I1010" i="1"/>
  <c r="H1009" i="1"/>
  <c r="G1009" i="1"/>
  <c r="F1009" i="1"/>
  <c r="E1009" i="1"/>
  <c r="I1009" i="1" s="1"/>
  <c r="I1008" i="1"/>
  <c r="I1007" i="1"/>
  <c r="I1006" i="1"/>
  <c r="I1005" i="1"/>
  <c r="H1004" i="1"/>
  <c r="G1004" i="1"/>
  <c r="F1004" i="1"/>
  <c r="I1004" i="1" s="1"/>
  <c r="E1004" i="1"/>
  <c r="I1003" i="1"/>
  <c r="I1002" i="1"/>
  <c r="I1001" i="1"/>
  <c r="H1000" i="1"/>
  <c r="G1000" i="1"/>
  <c r="F1000" i="1"/>
  <c r="E1000" i="1"/>
  <c r="I999" i="1"/>
  <c r="I998" i="1"/>
  <c r="I997" i="1"/>
  <c r="I996" i="1"/>
  <c r="I995" i="1"/>
  <c r="I994" i="1"/>
  <c r="I993" i="1"/>
  <c r="H992" i="1"/>
  <c r="G992" i="1"/>
  <c r="F992" i="1"/>
  <c r="E992" i="1"/>
  <c r="I992" i="1" s="1"/>
  <c r="I991" i="1"/>
  <c r="I990" i="1"/>
  <c r="I989" i="1"/>
  <c r="H988" i="1"/>
  <c r="G988" i="1"/>
  <c r="F988" i="1"/>
  <c r="E988" i="1"/>
  <c r="I987" i="1"/>
  <c r="I986" i="1"/>
  <c r="I985" i="1"/>
  <c r="I984" i="1"/>
  <c r="I983" i="1"/>
  <c r="I982" i="1"/>
  <c r="H981" i="1"/>
  <c r="G981" i="1"/>
  <c r="F981" i="1"/>
  <c r="E981" i="1"/>
  <c r="I980" i="1"/>
  <c r="I979" i="1"/>
  <c r="I978" i="1"/>
  <c r="I977" i="1"/>
  <c r="I976" i="1"/>
  <c r="I975" i="1"/>
  <c r="H974" i="1"/>
  <c r="G974" i="1"/>
  <c r="F974" i="1"/>
  <c r="E974" i="1"/>
  <c r="I973" i="1"/>
  <c r="I972" i="1"/>
  <c r="I971" i="1"/>
  <c r="I970" i="1"/>
  <c r="I969" i="1"/>
  <c r="I968" i="1"/>
  <c r="I967" i="1"/>
  <c r="I966" i="1"/>
  <c r="H965" i="1"/>
  <c r="G965" i="1"/>
  <c r="F965" i="1"/>
  <c r="E965" i="1"/>
  <c r="I964" i="1"/>
  <c r="I963" i="1"/>
  <c r="I962" i="1"/>
  <c r="I961" i="1"/>
  <c r="I960" i="1"/>
  <c r="I959" i="1"/>
  <c r="I958" i="1"/>
  <c r="I957" i="1"/>
  <c r="H956" i="1"/>
  <c r="G956" i="1"/>
  <c r="F956" i="1"/>
  <c r="E956" i="1"/>
  <c r="I955" i="1"/>
  <c r="I954" i="1"/>
  <c r="I953" i="1"/>
  <c r="I952" i="1"/>
  <c r="I951" i="1"/>
  <c r="I950" i="1"/>
  <c r="H949" i="1"/>
  <c r="G949" i="1"/>
  <c r="F949" i="1"/>
  <c r="E949" i="1"/>
  <c r="I948" i="1"/>
  <c r="I947" i="1"/>
  <c r="I946" i="1"/>
  <c r="I945" i="1"/>
  <c r="I944" i="1"/>
  <c r="H943" i="1"/>
  <c r="G943" i="1"/>
  <c r="F943" i="1"/>
  <c r="E943" i="1"/>
  <c r="I943" i="1" s="1"/>
  <c r="I942" i="1"/>
  <c r="I941" i="1"/>
  <c r="I940" i="1"/>
  <c r="H939" i="1"/>
  <c r="G939" i="1"/>
  <c r="F939" i="1"/>
  <c r="E939" i="1"/>
  <c r="I939" i="1" s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H921" i="1"/>
  <c r="G921" i="1"/>
  <c r="F921" i="1"/>
  <c r="E921" i="1"/>
  <c r="I921" i="1" s="1"/>
  <c r="I920" i="1"/>
  <c r="I919" i="1"/>
  <c r="I918" i="1"/>
  <c r="I917" i="1"/>
  <c r="I916" i="1"/>
  <c r="I915" i="1"/>
  <c r="I914" i="1"/>
  <c r="I913" i="1"/>
  <c r="H912" i="1"/>
  <c r="G912" i="1"/>
  <c r="F912" i="1"/>
  <c r="I912" i="1" s="1"/>
  <c r="E912" i="1"/>
  <c r="I911" i="1"/>
  <c r="I910" i="1"/>
  <c r="I909" i="1"/>
  <c r="I908" i="1"/>
  <c r="I907" i="1"/>
  <c r="H906" i="1"/>
  <c r="G906" i="1"/>
  <c r="F906" i="1"/>
  <c r="E906" i="1"/>
  <c r="I906" i="1" s="1"/>
  <c r="I905" i="1"/>
  <c r="I904" i="1"/>
  <c r="H903" i="1"/>
  <c r="G903" i="1"/>
  <c r="G1018" i="1" s="1"/>
  <c r="F903" i="1"/>
  <c r="E903" i="1"/>
  <c r="C900" i="1"/>
  <c r="J1018" i="1" s="1"/>
  <c r="C899" i="1"/>
  <c r="H896" i="1"/>
  <c r="G896" i="1"/>
  <c r="F896" i="1"/>
  <c r="E896" i="1"/>
  <c r="B893" i="1"/>
  <c r="E892" i="1"/>
  <c r="B890" i="1"/>
  <c r="B889" i="1"/>
  <c r="I885" i="1"/>
  <c r="D881" i="1"/>
  <c r="I880" i="1"/>
  <c r="I879" i="1"/>
  <c r="I878" i="1"/>
  <c r="I877" i="1"/>
  <c r="I876" i="1"/>
  <c r="I875" i="1"/>
  <c r="I874" i="1"/>
  <c r="I873" i="1"/>
  <c r="H872" i="1"/>
  <c r="G872" i="1"/>
  <c r="F872" i="1"/>
  <c r="E872" i="1"/>
  <c r="I871" i="1"/>
  <c r="I870" i="1"/>
  <c r="I869" i="1"/>
  <c r="I868" i="1"/>
  <c r="H867" i="1"/>
  <c r="G867" i="1"/>
  <c r="F867" i="1"/>
  <c r="E867" i="1"/>
  <c r="I866" i="1"/>
  <c r="I865" i="1"/>
  <c r="I864" i="1"/>
  <c r="H863" i="1"/>
  <c r="G863" i="1"/>
  <c r="F863" i="1"/>
  <c r="E863" i="1"/>
  <c r="I863" i="1" s="1"/>
  <c r="I862" i="1"/>
  <c r="I861" i="1"/>
  <c r="I860" i="1"/>
  <c r="I859" i="1"/>
  <c r="I858" i="1"/>
  <c r="I857" i="1"/>
  <c r="I856" i="1"/>
  <c r="H855" i="1"/>
  <c r="G855" i="1"/>
  <c r="F855" i="1"/>
  <c r="E855" i="1"/>
  <c r="I854" i="1"/>
  <c r="I853" i="1"/>
  <c r="I852" i="1"/>
  <c r="H851" i="1"/>
  <c r="G851" i="1"/>
  <c r="F851" i="1"/>
  <c r="E851" i="1"/>
  <c r="I851" i="1" s="1"/>
  <c r="I850" i="1"/>
  <c r="I849" i="1"/>
  <c r="I848" i="1"/>
  <c r="I847" i="1"/>
  <c r="I846" i="1"/>
  <c r="I845" i="1"/>
  <c r="H844" i="1"/>
  <c r="G844" i="1"/>
  <c r="F844" i="1"/>
  <c r="E844" i="1"/>
  <c r="I844" i="1" s="1"/>
  <c r="I843" i="1"/>
  <c r="I842" i="1"/>
  <c r="I841" i="1"/>
  <c r="I840" i="1"/>
  <c r="I839" i="1"/>
  <c r="I838" i="1"/>
  <c r="H837" i="1"/>
  <c r="G837" i="1"/>
  <c r="F837" i="1"/>
  <c r="E837" i="1"/>
  <c r="I837" i="1"/>
  <c r="I836" i="1"/>
  <c r="I835" i="1"/>
  <c r="I834" i="1"/>
  <c r="I833" i="1"/>
  <c r="I832" i="1"/>
  <c r="I831" i="1"/>
  <c r="I830" i="1"/>
  <c r="I829" i="1"/>
  <c r="H828" i="1"/>
  <c r="G828" i="1"/>
  <c r="F828" i="1"/>
  <c r="E828" i="1"/>
  <c r="I828" i="1" s="1"/>
  <c r="I827" i="1"/>
  <c r="I826" i="1"/>
  <c r="I825" i="1"/>
  <c r="I824" i="1"/>
  <c r="I823" i="1"/>
  <c r="I822" i="1"/>
  <c r="I821" i="1"/>
  <c r="I820" i="1"/>
  <c r="H819" i="1"/>
  <c r="G819" i="1"/>
  <c r="F819" i="1"/>
  <c r="E819" i="1"/>
  <c r="I819" i="1" s="1"/>
  <c r="I818" i="1"/>
  <c r="I817" i="1"/>
  <c r="I816" i="1"/>
  <c r="I815" i="1"/>
  <c r="I814" i="1"/>
  <c r="I813" i="1"/>
  <c r="H812" i="1"/>
  <c r="G812" i="1"/>
  <c r="F812" i="1"/>
  <c r="E812" i="1"/>
  <c r="I812" i="1" s="1"/>
  <c r="I811" i="1"/>
  <c r="I810" i="1"/>
  <c r="I809" i="1"/>
  <c r="I808" i="1"/>
  <c r="I807" i="1"/>
  <c r="H806" i="1"/>
  <c r="G806" i="1"/>
  <c r="F806" i="1"/>
  <c r="E806" i="1"/>
  <c r="I805" i="1"/>
  <c r="I804" i="1"/>
  <c r="I803" i="1"/>
  <c r="H802" i="1"/>
  <c r="G802" i="1"/>
  <c r="F802" i="1"/>
  <c r="E802" i="1"/>
  <c r="I802" i="1" s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H784" i="1"/>
  <c r="G784" i="1"/>
  <c r="F784" i="1"/>
  <c r="E784" i="1"/>
  <c r="I783" i="1"/>
  <c r="I782" i="1"/>
  <c r="I781" i="1"/>
  <c r="I780" i="1"/>
  <c r="I779" i="1"/>
  <c r="I778" i="1"/>
  <c r="I777" i="1"/>
  <c r="I776" i="1"/>
  <c r="H775" i="1"/>
  <c r="G775" i="1"/>
  <c r="F775" i="1"/>
  <c r="E775" i="1"/>
  <c r="I774" i="1"/>
  <c r="I773" i="1"/>
  <c r="I772" i="1"/>
  <c r="I771" i="1"/>
  <c r="I770" i="1"/>
  <c r="H769" i="1"/>
  <c r="G769" i="1"/>
  <c r="F769" i="1"/>
  <c r="E769" i="1"/>
  <c r="I769" i="1" s="1"/>
  <c r="I768" i="1"/>
  <c r="I767" i="1"/>
  <c r="H766" i="1"/>
  <c r="H881" i="1" s="1"/>
  <c r="G766" i="1"/>
  <c r="F766" i="1"/>
  <c r="E766" i="1"/>
  <c r="I766" i="1"/>
  <c r="C763" i="1"/>
  <c r="C764" i="1" s="1"/>
  <c r="C762" i="1"/>
  <c r="H759" i="1"/>
  <c r="G759" i="1"/>
  <c r="F759" i="1"/>
  <c r="E759" i="1"/>
  <c r="B756" i="1"/>
  <c r="E755" i="1"/>
  <c r="B753" i="1"/>
  <c r="B752" i="1"/>
  <c r="I748" i="1"/>
  <c r="D744" i="1"/>
  <c r="I743" i="1"/>
  <c r="I742" i="1"/>
  <c r="I741" i="1"/>
  <c r="I740" i="1"/>
  <c r="I739" i="1"/>
  <c r="I738" i="1"/>
  <c r="I737" i="1"/>
  <c r="I736" i="1"/>
  <c r="H735" i="1"/>
  <c r="G735" i="1"/>
  <c r="F735" i="1"/>
  <c r="E735" i="1"/>
  <c r="I735" i="1" s="1"/>
  <c r="I734" i="1"/>
  <c r="I733" i="1"/>
  <c r="I732" i="1"/>
  <c r="I731" i="1"/>
  <c r="H730" i="1"/>
  <c r="G730" i="1"/>
  <c r="F730" i="1"/>
  <c r="E730" i="1"/>
  <c r="I730" i="1" s="1"/>
  <c r="I729" i="1"/>
  <c r="I728" i="1"/>
  <c r="I727" i="1"/>
  <c r="H726" i="1"/>
  <c r="G726" i="1"/>
  <c r="F726" i="1"/>
  <c r="E726" i="1"/>
  <c r="I725" i="1"/>
  <c r="I724" i="1"/>
  <c r="I723" i="1"/>
  <c r="I722" i="1"/>
  <c r="I721" i="1"/>
  <c r="I720" i="1"/>
  <c r="I719" i="1"/>
  <c r="H718" i="1"/>
  <c r="G718" i="1"/>
  <c r="F718" i="1"/>
  <c r="E718" i="1"/>
  <c r="I718" i="1" s="1"/>
  <c r="I717" i="1"/>
  <c r="I716" i="1"/>
  <c r="I715" i="1"/>
  <c r="H714" i="1"/>
  <c r="G714" i="1"/>
  <c r="F714" i="1"/>
  <c r="E714" i="1"/>
  <c r="I714" i="1" s="1"/>
  <c r="I713" i="1"/>
  <c r="I712" i="1"/>
  <c r="I711" i="1"/>
  <c r="I710" i="1"/>
  <c r="I709" i="1"/>
  <c r="I708" i="1"/>
  <c r="H707" i="1"/>
  <c r="G707" i="1"/>
  <c r="F707" i="1"/>
  <c r="E707" i="1"/>
  <c r="I706" i="1"/>
  <c r="I705" i="1"/>
  <c r="I704" i="1"/>
  <c r="I703" i="1"/>
  <c r="I702" i="1"/>
  <c r="I701" i="1"/>
  <c r="H700" i="1"/>
  <c r="G700" i="1"/>
  <c r="F700" i="1"/>
  <c r="E700" i="1"/>
  <c r="I700" i="1" s="1"/>
  <c r="I699" i="1"/>
  <c r="I698" i="1"/>
  <c r="I697" i="1"/>
  <c r="I696" i="1"/>
  <c r="I695" i="1"/>
  <c r="I694" i="1"/>
  <c r="I693" i="1"/>
  <c r="I692" i="1"/>
  <c r="H691" i="1"/>
  <c r="G691" i="1"/>
  <c r="F691" i="1"/>
  <c r="E691" i="1"/>
  <c r="I691" i="1" s="1"/>
  <c r="I690" i="1"/>
  <c r="I689" i="1"/>
  <c r="I688" i="1"/>
  <c r="I687" i="1"/>
  <c r="I686" i="1"/>
  <c r="I685" i="1"/>
  <c r="I684" i="1"/>
  <c r="I683" i="1"/>
  <c r="H682" i="1"/>
  <c r="G682" i="1"/>
  <c r="F682" i="1"/>
  <c r="E682" i="1"/>
  <c r="I682" i="1" s="1"/>
  <c r="I681" i="1"/>
  <c r="I680" i="1"/>
  <c r="I679" i="1"/>
  <c r="I678" i="1"/>
  <c r="I677" i="1"/>
  <c r="I676" i="1"/>
  <c r="H675" i="1"/>
  <c r="G675" i="1"/>
  <c r="F675" i="1"/>
  <c r="E675" i="1"/>
  <c r="I674" i="1"/>
  <c r="I673" i="1"/>
  <c r="I672" i="1"/>
  <c r="I671" i="1"/>
  <c r="I670" i="1"/>
  <c r="H669" i="1"/>
  <c r="G669" i="1"/>
  <c r="F669" i="1"/>
  <c r="E669" i="1"/>
  <c r="I668" i="1"/>
  <c r="I667" i="1"/>
  <c r="I666" i="1"/>
  <c r="H665" i="1"/>
  <c r="G665" i="1"/>
  <c r="F665" i="1"/>
  <c r="E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H647" i="1"/>
  <c r="G647" i="1"/>
  <c r="F647" i="1"/>
  <c r="E647" i="1"/>
  <c r="I647" i="1"/>
  <c r="I646" i="1"/>
  <c r="I645" i="1"/>
  <c r="I644" i="1"/>
  <c r="I643" i="1"/>
  <c r="I642" i="1"/>
  <c r="I641" i="1"/>
  <c r="I640" i="1"/>
  <c r="I639" i="1"/>
  <c r="H638" i="1"/>
  <c r="G638" i="1"/>
  <c r="F638" i="1"/>
  <c r="E638" i="1"/>
  <c r="I638" i="1" s="1"/>
  <c r="I637" i="1"/>
  <c r="I636" i="1"/>
  <c r="I635" i="1"/>
  <c r="I634" i="1"/>
  <c r="I633" i="1"/>
  <c r="H632" i="1"/>
  <c r="G632" i="1"/>
  <c r="F632" i="1"/>
  <c r="E632" i="1"/>
  <c r="I631" i="1"/>
  <c r="I630" i="1"/>
  <c r="H629" i="1"/>
  <c r="G629" i="1"/>
  <c r="F629" i="1"/>
  <c r="E629" i="1"/>
  <c r="E744" i="1" s="1"/>
  <c r="C626" i="1"/>
  <c r="J744" i="1" s="1"/>
  <c r="C625" i="1"/>
  <c r="H622" i="1"/>
  <c r="G622" i="1"/>
  <c r="F622" i="1"/>
  <c r="E622" i="1"/>
  <c r="B619" i="1"/>
  <c r="E618" i="1"/>
  <c r="B616" i="1"/>
  <c r="B615" i="1"/>
  <c r="I611" i="1"/>
  <c r="I596" i="1"/>
  <c r="I595" i="1"/>
  <c r="I594" i="1"/>
  <c r="I593" i="1"/>
  <c r="I592" i="1"/>
  <c r="H591" i="1"/>
  <c r="G591" i="1"/>
  <c r="F591" i="1"/>
  <c r="E591" i="1"/>
  <c r="I590" i="1"/>
  <c r="I589" i="1"/>
  <c r="I588" i="1"/>
  <c r="I587" i="1"/>
  <c r="H586" i="1"/>
  <c r="G586" i="1"/>
  <c r="F586" i="1"/>
  <c r="E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H544" i="1"/>
  <c r="G544" i="1"/>
  <c r="F544" i="1"/>
  <c r="E544" i="1"/>
  <c r="I544" i="1" s="1"/>
  <c r="I543" i="1"/>
  <c r="I542" i="1"/>
  <c r="H541" i="1"/>
  <c r="G541" i="1"/>
  <c r="F541" i="1"/>
  <c r="E541" i="1"/>
  <c r="I540" i="1"/>
  <c r="I539" i="1"/>
  <c r="I538" i="1"/>
  <c r="I537" i="1"/>
  <c r="H536" i="1"/>
  <c r="G536" i="1"/>
  <c r="F536" i="1"/>
  <c r="E536" i="1"/>
  <c r="I535" i="1"/>
  <c r="I534" i="1"/>
  <c r="I533" i="1"/>
  <c r="I532" i="1"/>
  <c r="H531" i="1"/>
  <c r="G531" i="1"/>
  <c r="F531" i="1"/>
  <c r="E531" i="1"/>
  <c r="I530" i="1"/>
  <c r="I529" i="1"/>
  <c r="I528" i="1"/>
  <c r="I527" i="1"/>
  <c r="I526" i="1"/>
  <c r="I525" i="1"/>
  <c r="H524" i="1"/>
  <c r="G524" i="1"/>
  <c r="F524" i="1"/>
  <c r="E524" i="1"/>
  <c r="I524" i="1" s="1"/>
  <c r="I523" i="1"/>
  <c r="I522" i="1"/>
  <c r="H521" i="1"/>
  <c r="G521" i="1"/>
  <c r="F521" i="1"/>
  <c r="E521" i="1"/>
  <c r="I520" i="1"/>
  <c r="I519" i="1"/>
  <c r="I518" i="1"/>
  <c r="I517" i="1"/>
  <c r="H516" i="1"/>
  <c r="G516" i="1"/>
  <c r="F516" i="1"/>
  <c r="E516" i="1"/>
  <c r="I515" i="1"/>
  <c r="I514" i="1"/>
  <c r="I513" i="1"/>
  <c r="H512" i="1"/>
  <c r="G512" i="1"/>
  <c r="F512" i="1"/>
  <c r="E512" i="1"/>
  <c r="I511" i="1"/>
  <c r="I510" i="1"/>
  <c r="I509" i="1"/>
  <c r="I508" i="1"/>
  <c r="I507" i="1"/>
  <c r="I506" i="1"/>
  <c r="I505" i="1"/>
  <c r="I504" i="1"/>
  <c r="H503" i="1"/>
  <c r="G503" i="1"/>
  <c r="F503" i="1"/>
  <c r="I503" i="1" s="1"/>
  <c r="E503" i="1"/>
  <c r="I502" i="1"/>
  <c r="I501" i="1"/>
  <c r="I500" i="1"/>
  <c r="I499" i="1"/>
  <c r="I498" i="1"/>
  <c r="H497" i="1"/>
  <c r="G497" i="1"/>
  <c r="F497" i="1"/>
  <c r="E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H481" i="1"/>
  <c r="G481" i="1"/>
  <c r="F481" i="1"/>
  <c r="E481" i="1"/>
  <c r="I480" i="1"/>
  <c r="I479" i="1"/>
  <c r="H478" i="1"/>
  <c r="G478" i="1"/>
  <c r="F478" i="1"/>
  <c r="E478" i="1"/>
  <c r="I477" i="1"/>
  <c r="I476" i="1"/>
  <c r="I475" i="1"/>
  <c r="I474" i="1"/>
  <c r="I473" i="1"/>
  <c r="I472" i="1"/>
  <c r="H471" i="1"/>
  <c r="G471" i="1"/>
  <c r="F471" i="1"/>
  <c r="E471" i="1"/>
  <c r="I470" i="1"/>
  <c r="I469" i="1"/>
  <c r="H468" i="1"/>
  <c r="G468" i="1"/>
  <c r="F468" i="1"/>
  <c r="I468" i="1" s="1"/>
  <c r="E468" i="1"/>
  <c r="I467" i="1"/>
  <c r="I466" i="1"/>
  <c r="H465" i="1"/>
  <c r="G465" i="1"/>
  <c r="F465" i="1"/>
  <c r="E465" i="1"/>
  <c r="I464" i="1"/>
  <c r="I463" i="1"/>
  <c r="I462" i="1"/>
  <c r="H461" i="1"/>
  <c r="G461" i="1"/>
  <c r="F461" i="1"/>
  <c r="E461" i="1"/>
  <c r="H458" i="1"/>
  <c r="G458" i="1"/>
  <c r="F458" i="1"/>
  <c r="E458" i="1"/>
  <c r="E454" i="1"/>
  <c r="B452" i="1"/>
  <c r="B451" i="1"/>
  <c r="H442" i="1"/>
  <c r="G442" i="1"/>
  <c r="F442" i="1"/>
  <c r="E442" i="1"/>
  <c r="B439" i="1"/>
  <c r="E438" i="1"/>
  <c r="B436" i="1"/>
  <c r="B435" i="1"/>
  <c r="I428" i="1"/>
  <c r="I427" i="1"/>
  <c r="H426" i="1"/>
  <c r="H429" i="1" s="1"/>
  <c r="G426" i="1"/>
  <c r="G429" i="1" s="1"/>
  <c r="F426" i="1"/>
  <c r="F429" i="1" s="1"/>
  <c r="E426" i="1"/>
  <c r="E429" i="1" s="1"/>
  <c r="I425" i="1"/>
  <c r="I424" i="1"/>
  <c r="I423" i="1"/>
  <c r="I422" i="1"/>
  <c r="I421" i="1"/>
  <c r="I420" i="1"/>
  <c r="I418" i="1"/>
  <c r="I417" i="1"/>
  <c r="I416" i="1"/>
  <c r="I415" i="1"/>
  <c r="I414" i="1"/>
  <c r="I413" i="1"/>
  <c r="H412" i="1"/>
  <c r="G412" i="1"/>
  <c r="F412" i="1"/>
  <c r="E412" i="1"/>
  <c r="I411" i="1"/>
  <c r="I410" i="1"/>
  <c r="H409" i="1"/>
  <c r="G409" i="1"/>
  <c r="F409" i="1"/>
  <c r="E409" i="1"/>
  <c r="I408" i="1"/>
  <c r="I407" i="1"/>
  <c r="H406" i="1"/>
  <c r="G406" i="1"/>
  <c r="F406" i="1"/>
  <c r="E406" i="1"/>
  <c r="I405" i="1"/>
  <c r="I404" i="1"/>
  <c r="I403" i="1"/>
  <c r="H402" i="1"/>
  <c r="G402" i="1"/>
  <c r="F402" i="1"/>
  <c r="E402" i="1"/>
  <c r="I402" i="1" s="1"/>
  <c r="I401" i="1"/>
  <c r="I400" i="1"/>
  <c r="H399" i="1"/>
  <c r="G399" i="1"/>
  <c r="F399" i="1"/>
  <c r="E399" i="1"/>
  <c r="I399" i="1"/>
  <c r="I398" i="1"/>
  <c r="I397" i="1"/>
  <c r="H396" i="1"/>
  <c r="G396" i="1"/>
  <c r="F396" i="1"/>
  <c r="E396" i="1"/>
  <c r="I395" i="1"/>
  <c r="I394" i="1"/>
  <c r="I393" i="1"/>
  <c r="I392" i="1"/>
  <c r="H391" i="1"/>
  <c r="G391" i="1"/>
  <c r="F391" i="1"/>
  <c r="E391" i="1"/>
  <c r="I391" i="1"/>
  <c r="I390" i="1"/>
  <c r="I389" i="1"/>
  <c r="H388" i="1"/>
  <c r="G388" i="1"/>
  <c r="F388" i="1"/>
  <c r="E388" i="1"/>
  <c r="I387" i="1"/>
  <c r="I386" i="1"/>
  <c r="I385" i="1"/>
  <c r="I384" i="1"/>
  <c r="H383" i="1"/>
  <c r="G383" i="1"/>
  <c r="F383" i="1"/>
  <c r="I383" i="1" s="1"/>
  <c r="E383" i="1"/>
  <c r="I382" i="1"/>
  <c r="I381" i="1"/>
  <c r="I380" i="1"/>
  <c r="I379" i="1"/>
  <c r="I378" i="1"/>
  <c r="I377" i="1"/>
  <c r="I376" i="1"/>
  <c r="H375" i="1"/>
  <c r="G375" i="1"/>
  <c r="F375" i="1"/>
  <c r="E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H361" i="1"/>
  <c r="G361" i="1"/>
  <c r="G419" i="1" s="1"/>
  <c r="F361" i="1"/>
  <c r="E361" i="1"/>
  <c r="H357" i="1"/>
  <c r="G357" i="1"/>
  <c r="F357" i="1"/>
  <c r="E357" i="1"/>
  <c r="B354" i="1"/>
  <c r="E353" i="1"/>
  <c r="B351" i="1"/>
  <c r="B350" i="1"/>
  <c r="I300" i="1"/>
  <c r="I299" i="1"/>
  <c r="I298" i="1"/>
  <c r="G184" i="1"/>
  <c r="H183" i="1"/>
  <c r="G183" i="1"/>
  <c r="F183" i="1"/>
  <c r="E183" i="1"/>
  <c r="B180" i="1"/>
  <c r="E179" i="1"/>
  <c r="B177" i="1"/>
  <c r="B176" i="1"/>
  <c r="I168" i="1"/>
  <c r="I167" i="1"/>
  <c r="I166" i="1"/>
  <c r="I165" i="1"/>
  <c r="I164" i="1"/>
  <c r="I163" i="1"/>
  <c r="I162" i="1"/>
  <c r="I161" i="1"/>
  <c r="H160" i="1"/>
  <c r="G160" i="1"/>
  <c r="F160" i="1"/>
  <c r="E160" i="1"/>
  <c r="I160" i="1" s="1"/>
  <c r="I159" i="1"/>
  <c r="I158" i="1"/>
  <c r="I157" i="1"/>
  <c r="I156" i="1"/>
  <c r="I155" i="1"/>
  <c r="I154" i="1"/>
  <c r="I153" i="1"/>
  <c r="I152" i="1"/>
  <c r="H151" i="1"/>
  <c r="G151" i="1"/>
  <c r="F151" i="1"/>
  <c r="E151" i="1"/>
  <c r="I151" i="1" s="1"/>
  <c r="I150" i="1"/>
  <c r="I149" i="1"/>
  <c r="I148" i="1"/>
  <c r="I147" i="1"/>
  <c r="I146" i="1"/>
  <c r="I145" i="1"/>
  <c r="I144" i="1"/>
  <c r="I143" i="1"/>
  <c r="H142" i="1"/>
  <c r="G142" i="1"/>
  <c r="F142" i="1"/>
  <c r="E142" i="1"/>
  <c r="I142" i="1" s="1"/>
  <c r="I141" i="1"/>
  <c r="I140" i="1"/>
  <c r="H139" i="1"/>
  <c r="G139" i="1"/>
  <c r="F139" i="1"/>
  <c r="E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H125" i="1"/>
  <c r="G125" i="1"/>
  <c r="F125" i="1"/>
  <c r="E125" i="1"/>
  <c r="I124" i="1"/>
  <c r="I123" i="1"/>
  <c r="I122" i="1"/>
  <c r="H121" i="1"/>
  <c r="G121" i="1"/>
  <c r="F121" i="1"/>
  <c r="E121" i="1"/>
  <c r="I120" i="1"/>
  <c r="I119" i="1"/>
  <c r="I118" i="1"/>
  <c r="I117" i="1"/>
  <c r="I116" i="1"/>
  <c r="I115" i="1"/>
  <c r="I114" i="1"/>
  <c r="I113" i="1"/>
  <c r="H112" i="1"/>
  <c r="G112" i="1"/>
  <c r="F112" i="1"/>
  <c r="E112" i="1"/>
  <c r="I111" i="1"/>
  <c r="I110" i="1"/>
  <c r="I109" i="1"/>
  <c r="H108" i="1"/>
  <c r="G108" i="1"/>
  <c r="F108" i="1"/>
  <c r="E108" i="1"/>
  <c r="I108" i="1" s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H94" i="1"/>
  <c r="G94" i="1"/>
  <c r="F94" i="1"/>
  <c r="E94" i="1"/>
  <c r="I93" i="1"/>
  <c r="I92" i="1"/>
  <c r="I91" i="1"/>
  <c r="H90" i="1"/>
  <c r="G90" i="1"/>
  <c r="F90" i="1"/>
  <c r="E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H74" i="1"/>
  <c r="G74" i="1"/>
  <c r="F74" i="1"/>
  <c r="E74" i="1"/>
  <c r="I73" i="1"/>
  <c r="I72" i="1"/>
  <c r="I71" i="1"/>
  <c r="I70" i="1"/>
  <c r="I69" i="1"/>
  <c r="I68" i="1"/>
  <c r="I67" i="1"/>
  <c r="I66" i="1"/>
  <c r="H65" i="1"/>
  <c r="G65" i="1"/>
  <c r="F65" i="1"/>
  <c r="E65" i="1"/>
  <c r="I64" i="1"/>
  <c r="I63" i="1"/>
  <c r="I62" i="1"/>
  <c r="H61" i="1"/>
  <c r="G61" i="1"/>
  <c r="F61" i="1"/>
  <c r="E61" i="1"/>
  <c r="I61" i="1" s="1"/>
  <c r="I60" i="1"/>
  <c r="I59" i="1"/>
  <c r="H58" i="1"/>
  <c r="G58" i="1"/>
  <c r="F58" i="1"/>
  <c r="E58" i="1"/>
  <c r="I58" i="1"/>
  <c r="I57" i="1"/>
  <c r="I56" i="1"/>
  <c r="I55" i="1"/>
  <c r="I54" i="1"/>
  <c r="I53" i="1"/>
  <c r="H52" i="1"/>
  <c r="G52" i="1"/>
  <c r="F52" i="1"/>
  <c r="E52" i="1"/>
  <c r="I51" i="1"/>
  <c r="I50" i="1"/>
  <c r="I49" i="1"/>
  <c r="I48" i="1"/>
  <c r="H47" i="1"/>
  <c r="G47" i="1"/>
  <c r="F47" i="1"/>
  <c r="E47" i="1"/>
  <c r="I46" i="1"/>
  <c r="I45" i="1"/>
  <c r="I44" i="1"/>
  <c r="I43" i="1"/>
  <c r="I42" i="1"/>
  <c r="I41" i="1"/>
  <c r="I40" i="1"/>
  <c r="H39" i="1"/>
  <c r="G39" i="1"/>
  <c r="F39" i="1"/>
  <c r="E39" i="1"/>
  <c r="I39" i="1" s="1"/>
  <c r="I38" i="1"/>
  <c r="I37" i="1"/>
  <c r="I36" i="1"/>
  <c r="I35" i="1"/>
  <c r="I34" i="1"/>
  <c r="H33" i="1"/>
  <c r="G33" i="1"/>
  <c r="F33" i="1"/>
  <c r="E33" i="1"/>
  <c r="I32" i="1"/>
  <c r="I31" i="1"/>
  <c r="I30" i="1"/>
  <c r="I29" i="1"/>
  <c r="H28" i="1"/>
  <c r="G28" i="1"/>
  <c r="F28" i="1"/>
  <c r="E28" i="1"/>
  <c r="I27" i="1"/>
  <c r="I26" i="1"/>
  <c r="I25" i="1"/>
  <c r="I24" i="1"/>
  <c r="I23" i="1"/>
  <c r="H22" i="1"/>
  <c r="G22" i="1"/>
  <c r="F22" i="1"/>
  <c r="E22" i="1"/>
  <c r="H20" i="1"/>
  <c r="H184" i="1" s="1"/>
  <c r="G20" i="1"/>
  <c r="F20" i="1"/>
  <c r="E20" i="1"/>
  <c r="B16" i="1"/>
  <c r="B12" i="1"/>
  <c r="E10" i="1"/>
  <c r="B7" i="1"/>
  <c r="B174" i="1" s="1"/>
  <c r="C1175" i="1" l="1"/>
  <c r="C1723" i="1"/>
  <c r="C1449" i="1"/>
  <c r="E169" i="1"/>
  <c r="I33" i="1"/>
  <c r="I112" i="1"/>
  <c r="I121" i="1"/>
  <c r="F419" i="1"/>
  <c r="E419" i="1"/>
  <c r="I406" i="1"/>
  <c r="I412" i="1"/>
  <c r="I47" i="1"/>
  <c r="I52" i="1"/>
  <c r="I65" i="1"/>
  <c r="I471" i="1"/>
  <c r="I409" i="1"/>
  <c r="I94" i="1"/>
  <c r="I497" i="1"/>
  <c r="F744" i="1"/>
  <c r="E881" i="1"/>
  <c r="I775" i="1"/>
  <c r="I784" i="1"/>
  <c r="I867" i="1"/>
  <c r="I872" i="1"/>
  <c r="C901" i="1"/>
  <c r="H1018" i="1"/>
  <c r="I949" i="1"/>
  <c r="I981" i="1"/>
  <c r="F1155" i="1"/>
  <c r="E1292" i="1"/>
  <c r="H1429" i="1"/>
  <c r="I1451" i="1"/>
  <c r="E1703" i="1"/>
  <c r="E1840" i="1"/>
  <c r="I1787" i="1"/>
  <c r="G1977" i="1"/>
  <c r="I1959" i="1"/>
  <c r="H2114" i="1"/>
  <c r="G2251" i="1"/>
  <c r="I2139" i="1"/>
  <c r="I2172" i="1"/>
  <c r="E2388" i="1"/>
  <c r="I2282" i="1"/>
  <c r="I2335" i="1"/>
  <c r="E2525" i="1"/>
  <c r="I2507" i="1"/>
  <c r="I2516" i="1"/>
  <c r="E2662" i="1"/>
  <c r="G2799" i="1"/>
  <c r="I516" i="1"/>
  <c r="I521" i="1"/>
  <c r="I531" i="1"/>
  <c r="I536" i="1"/>
  <c r="I541" i="1"/>
  <c r="I568" i="1"/>
  <c r="I570" i="1"/>
  <c r="I571" i="1"/>
  <c r="I665" i="1"/>
  <c r="I675" i="1"/>
  <c r="I707" i="1"/>
  <c r="F881" i="1"/>
  <c r="I806" i="1"/>
  <c r="I855" i="1"/>
  <c r="E1018" i="1"/>
  <c r="I1000" i="1"/>
  <c r="G1155" i="1"/>
  <c r="I1141" i="1"/>
  <c r="F1292" i="1"/>
  <c r="I1239" i="1"/>
  <c r="I1487" i="1"/>
  <c r="I1497" i="1"/>
  <c r="I1529" i="1"/>
  <c r="F1703" i="1"/>
  <c r="I1606" i="1"/>
  <c r="I1689" i="1"/>
  <c r="F1840" i="1"/>
  <c r="I1822" i="1"/>
  <c r="I1831" i="1"/>
  <c r="I1862" i="1"/>
  <c r="I2008" i="1"/>
  <c r="I2017" i="1"/>
  <c r="I2100" i="1"/>
  <c r="I2105" i="1"/>
  <c r="H2251" i="1"/>
  <c r="I2182" i="1"/>
  <c r="I2428" i="1"/>
  <c r="I2499" i="1"/>
  <c r="I2565" i="1"/>
  <c r="I2636" i="1"/>
  <c r="I2653" i="1"/>
  <c r="I426" i="1"/>
  <c r="I586" i="1"/>
  <c r="C627" i="1"/>
  <c r="H744" i="1"/>
  <c r="I726" i="1"/>
  <c r="G881" i="1"/>
  <c r="F1018" i="1"/>
  <c r="I956" i="1"/>
  <c r="I965" i="1"/>
  <c r="I974" i="1"/>
  <c r="I988" i="1"/>
  <c r="I1040" i="1"/>
  <c r="H1155" i="1"/>
  <c r="G1292" i="1"/>
  <c r="F1429" i="1"/>
  <c r="I1332" i="1"/>
  <c r="I1454" i="1"/>
  <c r="G1703" i="1"/>
  <c r="I1628" i="1"/>
  <c r="G1840" i="1"/>
  <c r="I1814" i="1"/>
  <c r="E1977" i="1"/>
  <c r="I1924" i="1"/>
  <c r="F2114" i="1"/>
  <c r="I2039" i="1"/>
  <c r="I2088" i="1"/>
  <c r="E2251" i="1"/>
  <c r="I2233" i="1"/>
  <c r="G2388" i="1"/>
  <c r="I2370" i="1"/>
  <c r="C2408" i="1"/>
  <c r="G2525" i="1"/>
  <c r="I2450" i="1"/>
  <c r="G2662" i="1"/>
  <c r="I2587" i="1"/>
  <c r="E2799" i="1"/>
  <c r="G169" i="1"/>
  <c r="I90" i="1"/>
  <c r="I139" i="1"/>
  <c r="G2678" i="1"/>
  <c r="G2130" i="1"/>
  <c r="G1582" i="1"/>
  <c r="G2541" i="1"/>
  <c r="G1993" i="1"/>
  <c r="G2404" i="1"/>
  <c r="G1856" i="1"/>
  <c r="G2267" i="1"/>
  <c r="G1719" i="1"/>
  <c r="G1034" i="1"/>
  <c r="G459" i="1"/>
  <c r="G897" i="1"/>
  <c r="G1308" i="1"/>
  <c r="G760" i="1"/>
  <c r="G1445" i="1"/>
  <c r="G1171" i="1"/>
  <c r="G443" i="1"/>
  <c r="G623" i="1"/>
  <c r="G358" i="1"/>
  <c r="F169" i="1"/>
  <c r="I74" i="1"/>
  <c r="I125" i="1"/>
  <c r="I28" i="1"/>
  <c r="E2404" i="1"/>
  <c r="E1856" i="1"/>
  <c r="E2267" i="1"/>
  <c r="E1719" i="1"/>
  <c r="E2678" i="1"/>
  <c r="E2130" i="1"/>
  <c r="E1582" i="1"/>
  <c r="E2541" i="1"/>
  <c r="E1993" i="1"/>
  <c r="E1445" i="1"/>
  <c r="E1308" i="1"/>
  <c r="E760" i="1"/>
  <c r="E1171" i="1"/>
  <c r="E623" i="1"/>
  <c r="E1034" i="1"/>
  <c r="E459" i="1"/>
  <c r="E897" i="1"/>
  <c r="E358" i="1"/>
  <c r="E443" i="1"/>
  <c r="E184" i="1"/>
  <c r="I22" i="1"/>
  <c r="B2668" i="1"/>
  <c r="B2120" i="1"/>
  <c r="B1572" i="1"/>
  <c r="B2531" i="1"/>
  <c r="B1983" i="1"/>
  <c r="B2394" i="1"/>
  <c r="B1846" i="1"/>
  <c r="B2257" i="1"/>
  <c r="B1709" i="1"/>
  <c r="B1024" i="1"/>
  <c r="B887" i="1"/>
  <c r="B1298" i="1"/>
  <c r="B750" i="1"/>
  <c r="B1435" i="1"/>
  <c r="B1161" i="1"/>
  <c r="B613" i="1"/>
  <c r="B449" i="1"/>
  <c r="B348" i="1"/>
  <c r="B433" i="1"/>
  <c r="H169" i="1"/>
  <c r="B2536" i="1"/>
  <c r="B1988" i="1"/>
  <c r="B1440" i="1"/>
  <c r="B2399" i="1"/>
  <c r="B1851" i="1"/>
  <c r="B2262" i="1"/>
  <c r="B1714" i="1"/>
  <c r="B2673" i="1"/>
  <c r="B2125" i="1"/>
  <c r="B892" i="1"/>
  <c r="B438" i="1"/>
  <c r="B1303" i="1"/>
  <c r="B755" i="1"/>
  <c r="B1577" i="1"/>
  <c r="B1166" i="1"/>
  <c r="B618" i="1"/>
  <c r="B454" i="1"/>
  <c r="B1029" i="1"/>
  <c r="B353" i="1"/>
  <c r="F2267" i="1"/>
  <c r="F1719" i="1"/>
  <c r="F2678" i="1"/>
  <c r="F2130" i="1"/>
  <c r="F1582" i="1"/>
  <c r="F2541" i="1"/>
  <c r="F1993" i="1"/>
  <c r="F1445" i="1"/>
  <c r="F2404" i="1"/>
  <c r="F1856" i="1"/>
  <c r="F1171" i="1"/>
  <c r="F623" i="1"/>
  <c r="F1034" i="1"/>
  <c r="F897" i="1"/>
  <c r="F443" i="1"/>
  <c r="F358" i="1"/>
  <c r="F1308" i="1"/>
  <c r="F760" i="1"/>
  <c r="F459" i="1"/>
  <c r="B179" i="1"/>
  <c r="H2541" i="1"/>
  <c r="H1993" i="1"/>
  <c r="H1445" i="1"/>
  <c r="H2404" i="1"/>
  <c r="H1856" i="1"/>
  <c r="H2267" i="1"/>
  <c r="H1719" i="1"/>
  <c r="H2678" i="1"/>
  <c r="H2130" i="1"/>
  <c r="H1582" i="1"/>
  <c r="H897" i="1"/>
  <c r="H443" i="1"/>
  <c r="H358" i="1"/>
  <c r="H1308" i="1"/>
  <c r="H760" i="1"/>
  <c r="H1171" i="1"/>
  <c r="H623" i="1"/>
  <c r="H1034" i="1"/>
  <c r="H459" i="1"/>
  <c r="F184" i="1"/>
  <c r="I375" i="1"/>
  <c r="E566" i="1"/>
  <c r="E597" i="1" s="1"/>
  <c r="I567" i="1"/>
  <c r="H566" i="1"/>
  <c r="H597" i="1" s="1"/>
  <c r="H301" i="1"/>
  <c r="G744" i="1"/>
  <c r="I744" i="1" s="1"/>
  <c r="I361" i="1"/>
  <c r="H419" i="1"/>
  <c r="I388" i="1"/>
  <c r="I396" i="1"/>
  <c r="I461" i="1"/>
  <c r="I465" i="1"/>
  <c r="I481" i="1"/>
  <c r="I512" i="1"/>
  <c r="I569" i="1"/>
  <c r="I632" i="1"/>
  <c r="I669" i="1"/>
  <c r="I478" i="1"/>
  <c r="G566" i="1"/>
  <c r="I572" i="1"/>
  <c r="I591" i="1"/>
  <c r="I1018" i="1"/>
  <c r="G597" i="1"/>
  <c r="F597" i="1"/>
  <c r="J881" i="1"/>
  <c r="I903" i="1"/>
  <c r="I1155" i="1"/>
  <c r="E1566" i="1"/>
  <c r="I1566" i="1" s="1"/>
  <c r="I1292" i="1"/>
  <c r="C1312" i="1"/>
  <c r="I2114" i="1"/>
  <c r="I629" i="1"/>
  <c r="J1155" i="1"/>
  <c r="F1566" i="1"/>
  <c r="I1548" i="1"/>
  <c r="I2251" i="1"/>
  <c r="E1429" i="1"/>
  <c r="G1566" i="1"/>
  <c r="I1460" i="1"/>
  <c r="I1491" i="1"/>
  <c r="I2662" i="1"/>
  <c r="I1703" i="1"/>
  <c r="J1977" i="1"/>
  <c r="I1999" i="1"/>
  <c r="C2271" i="1"/>
  <c r="I2547" i="1"/>
  <c r="I2799" i="1"/>
  <c r="I1840" i="1"/>
  <c r="J2114" i="1"/>
  <c r="I2136" i="1"/>
  <c r="I2388" i="1"/>
  <c r="J2662" i="1"/>
  <c r="J1703" i="1"/>
  <c r="I1977" i="1"/>
  <c r="I2525" i="1"/>
  <c r="J2799" i="1"/>
  <c r="I566" i="1" l="1"/>
  <c r="H446" i="1"/>
  <c r="G296" i="1"/>
  <c r="E295" i="1"/>
  <c r="G294" i="1"/>
  <c r="G292" i="1"/>
  <c r="E291" i="1"/>
  <c r="G290" i="1"/>
  <c r="E289" i="1"/>
  <c r="G286" i="1"/>
  <c r="E285" i="1"/>
  <c r="E283" i="1"/>
  <c r="G282" i="1"/>
  <c r="E281" i="1"/>
  <c r="G280" i="1"/>
  <c r="E279" i="1"/>
  <c r="G278" i="1"/>
  <c r="E277" i="1"/>
  <c r="G274" i="1"/>
  <c r="E273" i="1"/>
  <c r="G268" i="1"/>
  <c r="E267" i="1"/>
  <c r="G266" i="1"/>
  <c r="G264" i="1"/>
  <c r="E263" i="1"/>
  <c r="G262" i="1"/>
  <c r="E261" i="1"/>
  <c r="G260" i="1"/>
  <c r="E259" i="1"/>
  <c r="G254" i="1"/>
  <c r="E253" i="1"/>
  <c r="G252" i="1"/>
  <c r="E251" i="1"/>
  <c r="G250" i="1"/>
  <c r="G248" i="1"/>
  <c r="E247" i="1"/>
  <c r="G246" i="1"/>
  <c r="E245" i="1"/>
  <c r="G244" i="1"/>
  <c r="E243" i="1"/>
  <c r="G242" i="1"/>
  <c r="E241" i="1"/>
  <c r="E235" i="1"/>
  <c r="F296" i="1"/>
  <c r="H295" i="1"/>
  <c r="F294" i="1"/>
  <c r="F292" i="1"/>
  <c r="H291" i="1"/>
  <c r="F290" i="1"/>
  <c r="H289" i="1"/>
  <c r="F286" i="1"/>
  <c r="H285" i="1"/>
  <c r="H283" i="1"/>
  <c r="F282" i="1"/>
  <c r="H281" i="1"/>
  <c r="F280" i="1"/>
  <c r="H279" i="1"/>
  <c r="F278" i="1"/>
  <c r="H277" i="1"/>
  <c r="F274" i="1"/>
  <c r="H273" i="1"/>
  <c r="F268" i="1"/>
  <c r="H267" i="1"/>
  <c r="F266" i="1"/>
  <c r="F264" i="1"/>
  <c r="H263" i="1"/>
  <c r="F262" i="1"/>
  <c r="H261" i="1"/>
  <c r="F260" i="1"/>
  <c r="H259" i="1"/>
  <c r="F254" i="1"/>
  <c r="F301" i="1"/>
  <c r="F445" i="1" s="1"/>
  <c r="F598" i="1" s="1"/>
  <c r="F447" i="1" s="1"/>
  <c r="E296" i="1"/>
  <c r="G295" i="1"/>
  <c r="E294" i="1"/>
  <c r="E292" i="1"/>
  <c r="G291" i="1"/>
  <c r="E290" i="1"/>
  <c r="G289" i="1"/>
  <c r="E286" i="1"/>
  <c r="G285" i="1"/>
  <c r="G283" i="1"/>
  <c r="E282" i="1"/>
  <c r="G281" i="1"/>
  <c r="E280" i="1"/>
  <c r="G279" i="1"/>
  <c r="E278" i="1"/>
  <c r="G277" i="1"/>
  <c r="E274" i="1"/>
  <c r="G273" i="1"/>
  <c r="E268" i="1"/>
  <c r="G267" i="1"/>
  <c r="E266" i="1"/>
  <c r="E264" i="1"/>
  <c r="G263" i="1"/>
  <c r="E262" i="1"/>
  <c r="G261" i="1"/>
  <c r="E260" i="1"/>
  <c r="G259" i="1"/>
  <c r="E254" i="1"/>
  <c r="G253" i="1"/>
  <c r="E252" i="1"/>
  <c r="G251" i="1"/>
  <c r="E250" i="1"/>
  <c r="I250" i="1" s="1"/>
  <c r="E248" i="1"/>
  <c r="G247" i="1"/>
  <c r="E246" i="1"/>
  <c r="G245" i="1"/>
  <c r="E244" i="1"/>
  <c r="G243" i="1"/>
  <c r="E242" i="1"/>
  <c r="G241" i="1"/>
  <c r="E301" i="1"/>
  <c r="E445" i="1" s="1"/>
  <c r="H296" i="1"/>
  <c r="F295" i="1"/>
  <c r="H294" i="1"/>
  <c r="I294" i="1" s="1"/>
  <c r="H292" i="1"/>
  <c r="F291" i="1"/>
  <c r="H290" i="1"/>
  <c r="I290" i="1" s="1"/>
  <c r="F289" i="1"/>
  <c r="H286" i="1"/>
  <c r="F285" i="1"/>
  <c r="F283" i="1"/>
  <c r="H282" i="1"/>
  <c r="I282" i="1" s="1"/>
  <c r="F281" i="1"/>
  <c r="H280" i="1"/>
  <c r="F279" i="1"/>
  <c r="H278" i="1"/>
  <c r="F277" i="1"/>
  <c r="H274" i="1"/>
  <c r="F273" i="1"/>
  <c r="H268" i="1"/>
  <c r="I268" i="1" s="1"/>
  <c r="F267" i="1"/>
  <c r="H266" i="1"/>
  <c r="H264" i="1"/>
  <c r="I264" i="1" s="1"/>
  <c r="F263" i="1"/>
  <c r="H262" i="1"/>
  <c r="F261" i="1"/>
  <c r="H260" i="1"/>
  <c r="I260" i="1" s="1"/>
  <c r="F259" i="1"/>
  <c r="H253" i="1"/>
  <c r="F252" i="1"/>
  <c r="F248" i="1"/>
  <c r="H245" i="1"/>
  <c r="F244" i="1"/>
  <c r="H241" i="1"/>
  <c r="F235" i="1"/>
  <c r="G234" i="1"/>
  <c r="G232" i="1"/>
  <c r="E231" i="1"/>
  <c r="G230" i="1"/>
  <c r="E229" i="1"/>
  <c r="G228" i="1"/>
  <c r="G226" i="1"/>
  <c r="E225" i="1"/>
  <c r="G224" i="1"/>
  <c r="G222" i="1"/>
  <c r="E221" i="1"/>
  <c r="G220" i="1"/>
  <c r="E219" i="1"/>
  <c r="G218" i="1"/>
  <c r="E217" i="1"/>
  <c r="G216" i="1"/>
  <c r="E215" i="1"/>
  <c r="G214" i="1"/>
  <c r="E213" i="1"/>
  <c r="G212" i="1"/>
  <c r="E211" i="1"/>
  <c r="G210" i="1"/>
  <c r="E209" i="1"/>
  <c r="G208" i="1"/>
  <c r="E207" i="1"/>
  <c r="G206" i="1"/>
  <c r="E203" i="1"/>
  <c r="G202" i="1"/>
  <c r="E201" i="1"/>
  <c r="G200" i="1"/>
  <c r="E199" i="1"/>
  <c r="G198" i="1"/>
  <c r="E197" i="1"/>
  <c r="E195" i="1"/>
  <c r="G194" i="1"/>
  <c r="E193" i="1"/>
  <c r="G192" i="1"/>
  <c r="E191" i="1"/>
  <c r="E189" i="1"/>
  <c r="G188" i="1"/>
  <c r="H201" i="1"/>
  <c r="F200" i="1"/>
  <c r="H197" i="1"/>
  <c r="H195" i="1"/>
  <c r="F194" i="1"/>
  <c r="H191" i="1"/>
  <c r="H189" i="1"/>
  <c r="F188" i="1"/>
  <c r="F253" i="1"/>
  <c r="H250" i="1"/>
  <c r="H246" i="1"/>
  <c r="F245" i="1"/>
  <c r="H242" i="1"/>
  <c r="F241" i="1"/>
  <c r="F234" i="1"/>
  <c r="F232" i="1"/>
  <c r="H231" i="1"/>
  <c r="F230" i="1"/>
  <c r="H229" i="1"/>
  <c r="F228" i="1"/>
  <c r="F226" i="1"/>
  <c r="H225" i="1"/>
  <c r="F224" i="1"/>
  <c r="F222" i="1"/>
  <c r="H221" i="1"/>
  <c r="F220" i="1"/>
  <c r="H219" i="1"/>
  <c r="F218" i="1"/>
  <c r="H217" i="1"/>
  <c r="F216" i="1"/>
  <c r="H215" i="1"/>
  <c r="F214" i="1"/>
  <c r="H213" i="1"/>
  <c r="F212" i="1"/>
  <c r="H211" i="1"/>
  <c r="F210" i="1"/>
  <c r="H209" i="1"/>
  <c r="F208" i="1"/>
  <c r="H207" i="1"/>
  <c r="F206" i="1"/>
  <c r="H203" i="1"/>
  <c r="F202" i="1"/>
  <c r="H199" i="1"/>
  <c r="F198" i="1"/>
  <c r="H193" i="1"/>
  <c r="F192" i="1"/>
  <c r="H254" i="1"/>
  <c r="I253" i="1"/>
  <c r="H251" i="1"/>
  <c r="F250" i="1"/>
  <c r="H247" i="1"/>
  <c r="F246" i="1"/>
  <c r="I245" i="1"/>
  <c r="H243" i="1"/>
  <c r="F242" i="1"/>
  <c r="I241" i="1"/>
  <c r="H235" i="1"/>
  <c r="E234" i="1"/>
  <c r="E232" i="1"/>
  <c r="G231" i="1"/>
  <c r="E230" i="1"/>
  <c r="G229" i="1"/>
  <c r="E228" i="1"/>
  <c r="E226" i="1"/>
  <c r="G225" i="1"/>
  <c r="E224" i="1"/>
  <c r="E222" i="1"/>
  <c r="G221" i="1"/>
  <c r="E220" i="1"/>
  <c r="G219" i="1"/>
  <c r="E218" i="1"/>
  <c r="G217" i="1"/>
  <c r="E216" i="1"/>
  <c r="G215" i="1"/>
  <c r="E214" i="1"/>
  <c r="G213" i="1"/>
  <c r="E212" i="1"/>
  <c r="G211" i="1"/>
  <c r="E210" i="1"/>
  <c r="G209" i="1"/>
  <c r="E208" i="1"/>
  <c r="G207" i="1"/>
  <c r="E206" i="1"/>
  <c r="G203" i="1"/>
  <c r="E202" i="1"/>
  <c r="G201" i="1"/>
  <c r="E200" i="1"/>
  <c r="G199" i="1"/>
  <c r="E198" i="1"/>
  <c r="G197" i="1"/>
  <c r="G195" i="1"/>
  <c r="E194" i="1"/>
  <c r="G193" i="1"/>
  <c r="E192" i="1"/>
  <c r="G191" i="1"/>
  <c r="G189" i="1"/>
  <c r="E188" i="1"/>
  <c r="H202" i="1"/>
  <c r="F201" i="1"/>
  <c r="H198" i="1"/>
  <c r="F197" i="1"/>
  <c r="H194" i="1"/>
  <c r="I254" i="1"/>
  <c r="H252" i="1"/>
  <c r="F251" i="1"/>
  <c r="H248" i="1"/>
  <c r="F247" i="1"/>
  <c r="I246" i="1"/>
  <c r="H244" i="1"/>
  <c r="F243" i="1"/>
  <c r="G235" i="1"/>
  <c r="H234" i="1"/>
  <c r="H232" i="1"/>
  <c r="F231" i="1"/>
  <c r="H230" i="1"/>
  <c r="F229" i="1"/>
  <c r="H228" i="1"/>
  <c r="H226" i="1"/>
  <c r="F225" i="1"/>
  <c r="H224" i="1"/>
  <c r="I224" i="1"/>
  <c r="H222" i="1"/>
  <c r="F221" i="1"/>
  <c r="H220" i="1"/>
  <c r="F219" i="1"/>
  <c r="H218" i="1"/>
  <c r="F217" i="1"/>
  <c r="H216" i="1"/>
  <c r="F215" i="1"/>
  <c r="H214" i="1"/>
  <c r="F213" i="1"/>
  <c r="H212" i="1"/>
  <c r="F211" i="1"/>
  <c r="H210" i="1"/>
  <c r="F209" i="1"/>
  <c r="H208" i="1"/>
  <c r="F207" i="1"/>
  <c r="H206" i="1"/>
  <c r="F203" i="1"/>
  <c r="H200" i="1"/>
  <c r="F199" i="1"/>
  <c r="F195" i="1"/>
  <c r="F189" i="1"/>
  <c r="I194" i="1"/>
  <c r="F191" i="1"/>
  <c r="F193" i="1"/>
  <c r="H192" i="1"/>
  <c r="H188" i="1"/>
  <c r="G446" i="1"/>
  <c r="I419" i="1"/>
  <c r="I1429" i="1"/>
  <c r="F446" i="1"/>
  <c r="E598" i="1"/>
  <c r="E447" i="1" s="1"/>
  <c r="E446" i="1"/>
  <c r="I881" i="1"/>
  <c r="G301" i="1"/>
  <c r="G445" i="1" s="1"/>
  <c r="G598" i="1" s="1"/>
  <c r="G447" i="1" s="1"/>
  <c r="H445" i="1"/>
  <c r="H598" i="1" s="1"/>
  <c r="H447" i="1" s="1"/>
  <c r="E297" i="1"/>
  <c r="E293" i="1"/>
  <c r="G288" i="1"/>
  <c r="E287" i="1"/>
  <c r="G284" i="1"/>
  <c r="G276" i="1"/>
  <c r="E275" i="1"/>
  <c r="G272" i="1"/>
  <c r="E271" i="1"/>
  <c r="G270" i="1"/>
  <c r="E269" i="1"/>
  <c r="E265" i="1"/>
  <c r="G258" i="1"/>
  <c r="E257" i="1"/>
  <c r="G256" i="1"/>
  <c r="E255" i="1"/>
  <c r="E249" i="1"/>
  <c r="G240" i="1"/>
  <c r="E239" i="1"/>
  <c r="G238" i="1"/>
  <c r="E237" i="1"/>
  <c r="G236" i="1"/>
  <c r="H297" i="1"/>
  <c r="H293" i="1"/>
  <c r="F288" i="1"/>
  <c r="H287" i="1"/>
  <c r="F284" i="1"/>
  <c r="F276" i="1"/>
  <c r="H275" i="1"/>
  <c r="F272" i="1"/>
  <c r="H271" i="1"/>
  <c r="F270" i="1"/>
  <c r="H269" i="1"/>
  <c r="H265" i="1"/>
  <c r="F258" i="1"/>
  <c r="H257" i="1"/>
  <c r="F256" i="1"/>
  <c r="H255" i="1"/>
  <c r="G297" i="1"/>
  <c r="G293" i="1"/>
  <c r="E288" i="1"/>
  <c r="G287" i="1"/>
  <c r="E284" i="1"/>
  <c r="E276" i="1"/>
  <c r="G275" i="1"/>
  <c r="E272" i="1"/>
  <c r="G271" i="1"/>
  <c r="E270" i="1"/>
  <c r="G269" i="1"/>
  <c r="G265" i="1"/>
  <c r="E258" i="1"/>
  <c r="G257" i="1"/>
  <c r="E256" i="1"/>
  <c r="G255" i="1"/>
  <c r="G249" i="1"/>
  <c r="F297" i="1"/>
  <c r="F293" i="1"/>
  <c r="H288" i="1"/>
  <c r="F287" i="1"/>
  <c r="H284" i="1"/>
  <c r="H276" i="1"/>
  <c r="F275" i="1"/>
  <c r="H272" i="1"/>
  <c r="F271" i="1"/>
  <c r="H270" i="1"/>
  <c r="F269" i="1"/>
  <c r="F265" i="1"/>
  <c r="H258" i="1"/>
  <c r="F257" i="1"/>
  <c r="H256" i="1"/>
  <c r="H249" i="1"/>
  <c r="H240" i="1"/>
  <c r="H239" i="1"/>
  <c r="E236" i="1"/>
  <c r="E233" i="1"/>
  <c r="E227" i="1"/>
  <c r="E223" i="1"/>
  <c r="E205" i="1"/>
  <c r="G204" i="1"/>
  <c r="G196" i="1"/>
  <c r="G190" i="1"/>
  <c r="E187" i="1"/>
  <c r="F196" i="1"/>
  <c r="F190" i="1"/>
  <c r="F255" i="1"/>
  <c r="F249" i="1"/>
  <c r="F240" i="1"/>
  <c r="G239" i="1"/>
  <c r="H238" i="1"/>
  <c r="H237" i="1"/>
  <c r="H233" i="1"/>
  <c r="H227" i="1"/>
  <c r="H223" i="1"/>
  <c r="H205" i="1"/>
  <c r="F204" i="1"/>
  <c r="H187" i="1"/>
  <c r="E240" i="1"/>
  <c r="F239" i="1"/>
  <c r="F238" i="1"/>
  <c r="G237" i="1"/>
  <c r="H236" i="1"/>
  <c r="G233" i="1"/>
  <c r="G227" i="1"/>
  <c r="G223" i="1"/>
  <c r="G205" i="1"/>
  <c r="E204" i="1"/>
  <c r="E196" i="1"/>
  <c r="E190" i="1"/>
  <c r="G187" i="1"/>
  <c r="E238" i="1"/>
  <c r="F237" i="1"/>
  <c r="F236" i="1"/>
  <c r="F233" i="1"/>
  <c r="F227" i="1"/>
  <c r="F223" i="1"/>
  <c r="F205" i="1"/>
  <c r="H204" i="1"/>
  <c r="H196" i="1"/>
  <c r="H190" i="1"/>
  <c r="F187" i="1"/>
  <c r="I286" i="1" l="1"/>
  <c r="I232" i="1"/>
  <c r="I187" i="1"/>
  <c r="I188" i="1"/>
  <c r="I198" i="1"/>
  <c r="I202" i="1"/>
  <c r="I220" i="1"/>
  <c r="I230" i="1"/>
  <c r="I226" i="1"/>
  <c r="I210" i="1"/>
  <c r="I218" i="1"/>
  <c r="I242" i="1"/>
  <c r="I239" i="1"/>
  <c r="I258" i="1"/>
  <c r="I284" i="1"/>
  <c r="I266" i="1"/>
  <c r="I274" i="1"/>
  <c r="I280" i="1"/>
  <c r="I296" i="1"/>
  <c r="I270" i="1"/>
  <c r="I240" i="1"/>
  <c r="I269" i="1"/>
  <c r="I223" i="1"/>
  <c r="I212" i="1"/>
  <c r="I262" i="1"/>
  <c r="D447" i="1"/>
  <c r="D598" i="1"/>
  <c r="I237" i="1"/>
  <c r="I238" i="1"/>
  <c r="I256" i="1"/>
  <c r="I293" i="1"/>
  <c r="I192" i="1"/>
  <c r="I206" i="1"/>
  <c r="I189" i="1"/>
  <c r="I195" i="1"/>
  <c r="I201" i="1"/>
  <c r="I209" i="1"/>
  <c r="I217" i="1"/>
  <c r="I244" i="1"/>
  <c r="I251" i="1"/>
  <c r="I273" i="1"/>
  <c r="I283" i="1"/>
  <c r="I291" i="1"/>
  <c r="I295" i="1"/>
  <c r="I196" i="1"/>
  <c r="I233" i="1"/>
  <c r="I190" i="1"/>
  <c r="I204" i="1"/>
  <c r="I249" i="1"/>
  <c r="I205" i="1"/>
  <c r="I227" i="1"/>
  <c r="I236" i="1"/>
  <c r="I276" i="1"/>
  <c r="I265" i="1"/>
  <c r="I275" i="1"/>
  <c r="I287" i="1"/>
  <c r="I208" i="1"/>
  <c r="I216" i="1"/>
  <c r="I228" i="1"/>
  <c r="I234" i="1"/>
  <c r="I200" i="1"/>
  <c r="I191" i="1"/>
  <c r="I197" i="1"/>
  <c r="I207" i="1"/>
  <c r="I215" i="1"/>
  <c r="I231" i="1"/>
  <c r="I235" i="1"/>
  <c r="I252" i="1"/>
  <c r="I278" i="1"/>
  <c r="I292" i="1"/>
  <c r="I263" i="1"/>
  <c r="I267" i="1"/>
  <c r="I281" i="1"/>
  <c r="I289" i="1"/>
  <c r="I272" i="1"/>
  <c r="I288" i="1"/>
  <c r="I257" i="1"/>
  <c r="I271" i="1"/>
  <c r="I297" i="1"/>
  <c r="I214" i="1"/>
  <c r="I222" i="1"/>
  <c r="I203" i="1"/>
  <c r="I213" i="1"/>
  <c r="I221" i="1"/>
  <c r="I225" i="1"/>
  <c r="I229" i="1"/>
  <c r="I193" i="1"/>
  <c r="I199" i="1"/>
  <c r="I247" i="1"/>
  <c r="I261" i="1"/>
  <c r="I279" i="1"/>
  <c r="I285" i="1"/>
  <c r="I255" i="1"/>
  <c r="I211" i="1"/>
  <c r="I219" i="1"/>
  <c r="I248" i="1"/>
  <c r="I243" i="1"/>
  <c r="I259" i="1"/>
  <c r="I277" i="1"/>
</calcChain>
</file>

<file path=xl/comments1.xml><?xml version="1.0" encoding="utf-8"?>
<comments xmlns="http://schemas.openxmlformats.org/spreadsheetml/2006/main">
  <authors>
    <author>Автор</author>
  </authors>
  <commentList>
    <comment ref="D125" author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
</t>
        </r>
      </text>
    </comment>
    <comment ref="D170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забележка: </t>
        </r>
        <r>
          <rPr>
            <sz val="12"/>
            <color indexed="81"/>
            <rFont val="Tahoma"/>
            <family val="2"/>
            <charset val="204"/>
          </rPr>
          <t xml:space="preserve">Въвежда се само стойността на данъка върху таксиметров превоз на пътници
</t>
        </r>
      </text>
    </comment>
    <comment ref="D216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20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21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9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9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468" authorId="0">
      <text>
        <r>
          <rPr>
            <b/>
            <sz val="11"/>
            <color indexed="81"/>
            <rFont val="Tahoma"/>
            <family val="2"/>
            <charset val="204"/>
          </rPr>
          <t xml:space="preserve">Забележка: </t>
        </r>
        <r>
          <rPr>
            <sz val="11"/>
            <color indexed="81"/>
            <rFont val="Tahoma"/>
            <family val="2"/>
            <charset val="204"/>
          </rPr>
          <t>§ 72-00 включва и възмездна финансова помощ, при която не се дължи лихва.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532" authorId="0">
      <text>
        <r>
          <rPr>
            <i/>
            <u/>
            <sz val="9"/>
            <color indexed="81"/>
            <rFont val="Tahoma"/>
            <family val="2"/>
            <charset val="204"/>
          </rPr>
          <t>Забележка:</t>
        </r>
        <r>
          <rPr>
            <sz val="9"/>
            <color indexed="81"/>
            <rFont val="Tahoma"/>
            <family val="2"/>
            <charset val="204"/>
          </rPr>
          <t xml:space="preserve"> § 89-01 се използва само от ЦБ, НОИ, НЗОК и НАП.</t>
        </r>
      </text>
    </comment>
    <comment ref="D562" authorId="0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D563" authorId="0">
      <text>
        <r>
          <rPr>
            <i/>
            <u/>
            <sz val="10"/>
            <color indexed="81"/>
            <rFont val="Times New Roman"/>
            <family val="1"/>
            <charset val="204"/>
          </rPr>
          <t>Забележка: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§ 93-55 и 93-56 се използва само от НАП.</t>
        </r>
      </text>
    </comment>
    <comment ref="C586" authorId="0">
      <text>
        <r>
          <rPr>
            <i/>
            <u/>
            <sz val="9"/>
            <color indexed="81"/>
            <rFont val="Times New Roman"/>
            <family val="1"/>
            <charset val="204"/>
          </rPr>
          <t>Забележки:</t>
        </r>
        <r>
          <rPr>
            <sz val="9"/>
            <color indexed="81"/>
            <rFont val="Times New Roman"/>
            <family val="1"/>
            <charset val="204"/>
          </rPr>
          <t xml:space="preserve"> 
    1. В отчетите за касовото изпълнение на ЦБ сумите по § 96-00 се посочват с обратен знак.</t>
        </r>
        <r>
          <rPr>
            <sz val="9"/>
            <color indexed="81"/>
            <rFont val="Tahoma"/>
            <family val="2"/>
            <charset val="204"/>
          </rPr>
          <t xml:space="preserve">
   </t>
        </r>
        <r>
          <rPr>
            <sz val="10"/>
            <color indexed="81"/>
            <rFont val="Times New Roman"/>
            <family val="1"/>
            <charset val="204"/>
          </rPr>
          <t xml:space="preserve"> 2. § 96-00 не се прилага за банковите сметки 6301 на министерствата и ведомствата в БНБ.</t>
        </r>
      </text>
    </comment>
    <comment ref="C591" authorId="0">
      <text>
        <r>
          <rPr>
            <i/>
            <u/>
            <sz val="9"/>
            <color indexed="81"/>
            <rFont val="Tahoma"/>
            <family val="2"/>
            <charset val="204"/>
          </rPr>
          <t>З</t>
        </r>
        <r>
          <rPr>
            <i/>
            <u/>
            <sz val="10"/>
            <color indexed="81"/>
            <rFont val="Times New Roman"/>
            <family val="1"/>
            <charset val="204"/>
          </rPr>
          <t>абележка:</t>
        </r>
        <r>
          <rPr>
            <sz val="10"/>
            <color indexed="81"/>
            <rFont val="Times New Roman"/>
            <family val="1"/>
            <charset val="204"/>
          </rPr>
          <t xml:space="preserve"> Всеки подпараграф на § 98-00 следва да е равен на нула, с изключение на § 98-90.</t>
        </r>
      </text>
    </comment>
    <comment ref="B605" author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  <comment ref="D658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662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663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738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739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740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79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79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800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875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87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87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932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936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937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012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013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014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06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07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074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149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150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151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206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210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211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28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28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288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34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34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348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423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424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425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480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484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485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560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561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562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617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621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622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69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698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699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754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758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759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834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835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83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1891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189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1896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1971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1972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1973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028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032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033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108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109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110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165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169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170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245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24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24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302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306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307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382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383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384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439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443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444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519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520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521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576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580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581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656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657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658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D2713" authorId="0">
      <text>
        <r>
          <rPr>
            <sz val="10"/>
            <color indexed="81"/>
            <rFont val="Times New Roman"/>
            <family val="1"/>
            <charset val="204"/>
          </rPr>
          <t xml:space="preserve">използва се от разпоредители с представителства в чужбина 
</t>
        </r>
      </text>
    </comment>
    <comment ref="D2717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  <comment ref="D2718" authorId="0">
      <text>
        <r>
          <rPr>
            <sz val="10"/>
            <color indexed="81"/>
            <rFont val="Times New Roman"/>
            <family val="1"/>
            <charset val="204"/>
          </rPr>
          <t>В § 10-92 не се включват наказателните лихви за данъци и осигурителни вноски, както и административните санкции, които подлежат на отчитане по разходен § 19-00.</t>
        </r>
      </text>
    </comment>
    <comment ref="D2793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За целите на касовото изпълнение сумите по § 40-00 се представят като приходна позиция, с изключение на § 40-71, който се представя  като намаление на съответната разходна позиция по бюджета на Държавната агенция "Държавен резерв и военновременни запаси".</t>
        </r>
      </text>
    </comment>
    <comment ref="C2794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  <comment ref="C2795" author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Забележка: </t>
        </r>
        <r>
          <rPr>
            <sz val="10"/>
            <color indexed="81"/>
            <rFont val="Times New Roman"/>
            <family val="1"/>
            <charset val="204"/>
          </rPr>
          <t>Използва се само като планов показател от ЦБ, Народното събрание, ВСС, НОИ, НЗОК и общините.  По тази позиция не може да има суми по отчет. Ползването на тези средства следва да се отчита. по съответните разходни параграфи и дейности в резултат на корекция по бюджета.</t>
        </r>
      </text>
    </comment>
  </commentList>
</comments>
</file>

<file path=xl/sharedStrings.xml><?xml version="1.0" encoding="utf-8"?>
<sst xmlns="http://schemas.openxmlformats.org/spreadsheetml/2006/main" count="2531" uniqueCount="534">
  <si>
    <t>a</t>
  </si>
  <si>
    <t>b</t>
  </si>
  <si>
    <t>c</t>
  </si>
  <si>
    <t>d</t>
  </si>
  <si>
    <t>f</t>
  </si>
  <si>
    <t>print</t>
  </si>
  <si>
    <t>година</t>
  </si>
  <si>
    <t>1.01</t>
  </si>
  <si>
    <t xml:space="preserve"> </t>
  </si>
  <si>
    <t>до</t>
  </si>
  <si>
    <t>ОБЩИНА ХАСКОВО</t>
  </si>
  <si>
    <t>(наименование на разпоредителя с бюджет)</t>
  </si>
  <si>
    <t>7611</t>
  </si>
  <si>
    <t>(наименование на първостепенния разпоредител с бюджет)</t>
  </si>
  <si>
    <t>(в лева)</t>
  </si>
  <si>
    <t>I. П Р И Х О Д И,  П О М О Щ И   И   Д А Р Е Н И Я</t>
  </si>
  <si>
    <t>Проект на бюджет</t>
  </si>
  <si>
    <t>Прогноза</t>
  </si>
  <si>
    <t>§§</t>
  </si>
  <si>
    <t>под-§§</t>
  </si>
  <si>
    <t>Н А И М Е Н О В А Н И Е</t>
  </si>
  <si>
    <t xml:space="preserve"> 0 1 ¦</t>
  </si>
  <si>
    <t>Данък върху доходите на физически лица:</t>
  </si>
  <si>
    <r>
      <t xml:space="preserve">от доходи по </t>
    </r>
    <r>
      <rPr>
        <b/>
        <i/>
        <sz val="12"/>
        <rFont val="Times New Roman CYR"/>
        <family val="1"/>
        <charset val="204"/>
      </rPr>
      <t>трудови, служебни и приравнени</t>
    </r>
    <r>
      <rPr>
        <sz val="12"/>
        <rFont val="Times New Roman CYR"/>
        <family val="1"/>
        <charset val="204"/>
      </rPr>
      <t xml:space="preserve"> на тях правоотношения</t>
    </r>
  </si>
  <si>
    <t>за доходи на  еднолични търговци, свободни професии, извънтрудови правоотношения и др.</t>
  </si>
  <si>
    <t>патентен данък и данък върху таксиметров превоз на пътници</t>
  </si>
  <si>
    <t>окончателен данък върху доходите от лихви по банкови сметки на местните физически лица</t>
  </si>
  <si>
    <t>окончателен данък  върху доходи на местни и чуждестранни физически лица по чл. 37 и 38 от ЗДДФЛ</t>
  </si>
  <si>
    <t>Корпоративен данък:</t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</si>
  <si>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</si>
  <si>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</si>
  <si>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юридически лица с нестопанска цел</t>
    </r>
  </si>
  <si>
    <r>
      <t xml:space="preserve">корпоративен данък от </t>
    </r>
    <r>
      <rPr>
        <b/>
        <i/>
        <sz val="12"/>
        <rFont val="Times New Roman CYR"/>
        <family val="1"/>
        <charset val="204"/>
      </rPr>
      <t>застрахователни дружества</t>
    </r>
  </si>
  <si>
    <t>Данъци върху дивидентите, ликвидационните дялове и доходите на местни и чуждестранни лица:</t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</si>
  <si>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 xml:space="preserve">ликвидационните дялове </t>
    </r>
    <r>
      <rPr>
        <sz val="12"/>
        <rFont val="Times New Roman CYR"/>
        <family val="1"/>
        <charset val="204"/>
      </rPr>
      <t xml:space="preserve">на </t>
    </r>
    <r>
      <rPr>
        <b/>
        <i/>
        <sz val="12"/>
        <rFont val="Times New Roman CYR"/>
        <family val="1"/>
        <charset val="204"/>
      </rPr>
      <t>местни юридически лица</t>
    </r>
  </si>
  <si>
    <r>
      <t xml:space="preserve">данък върху </t>
    </r>
    <r>
      <rPr>
        <b/>
        <sz val="12"/>
        <rFont val="Times New Roman CYR"/>
        <family val="1"/>
        <charset val="204"/>
      </rPr>
      <t>дивидентите</t>
    </r>
    <r>
      <rPr>
        <sz val="12"/>
        <rFont val="Times New Roman CYR"/>
        <family val="1"/>
        <charset val="204"/>
      </rPr>
      <t xml:space="preserve"> и </t>
    </r>
    <r>
      <rPr>
        <b/>
        <sz val="12"/>
        <rFont val="Times New Roman CYR"/>
        <family val="1"/>
        <charset val="204"/>
      </rPr>
      <t>ликвидационните дялове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бюджетни предприятия</t>
    </r>
  </si>
  <si>
    <r>
      <t xml:space="preserve">данък върху дивидентите и ликвидационните дялове на </t>
    </r>
    <r>
      <rPr>
        <i/>
        <sz val="12"/>
        <rFont val="Times New Roman CYR"/>
        <charset val="204"/>
      </rPr>
      <t>чуждестрани юридически лица</t>
    </r>
  </si>
  <si>
    <t>данък при източника върху доходи на чуждестранни юридически лица</t>
  </si>
  <si>
    <r>
      <t xml:space="preserve">данък върху </t>
    </r>
    <r>
      <rPr>
        <b/>
        <sz val="12"/>
        <rFont val="Times New Roman Cyr"/>
        <charset val="204"/>
      </rPr>
      <t xml:space="preserve">дивидентите </t>
    </r>
    <r>
      <rPr>
        <sz val="12"/>
        <rFont val="Times New Roman CYR"/>
        <charset val="204"/>
      </rPr>
      <t>и</t>
    </r>
    <r>
      <rPr>
        <b/>
        <sz val="12"/>
        <rFont val="Times New Roman Cyr"/>
        <charset val="204"/>
      </rPr>
      <t xml:space="preserve"> ликвидационните дялове</t>
    </r>
    <r>
      <rPr>
        <sz val="12"/>
        <rFont val="Times New Roman CYR"/>
        <family val="1"/>
        <charset val="204"/>
      </rPr>
      <t xml:space="preserve"> на</t>
    </r>
    <r>
      <rPr>
        <b/>
        <i/>
        <sz val="12"/>
        <rFont val="Times New Roman CYR"/>
        <charset val="204"/>
      </rPr>
      <t xml:space="preserve"> физически лица</t>
    </r>
  </si>
  <si>
    <t>Осигурителни вноски</t>
  </si>
  <si>
    <r>
      <t xml:space="preserve">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</si>
  <si>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</si>
  <si>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вноски от </t>
    </r>
    <r>
      <rPr>
        <b/>
        <i/>
        <sz val="12"/>
        <rFont val="Times New Roman CYR"/>
        <family val="1"/>
        <charset val="204"/>
      </rPr>
      <t>самонаети лица</t>
    </r>
    <r>
      <rPr>
        <sz val="12"/>
        <rFont val="Times New Roman CYR"/>
        <family val="1"/>
        <charset val="204"/>
      </rPr>
      <t xml:space="preserve"> (самоосигуряващи се лица) </t>
    </r>
  </si>
  <si>
    <r>
      <t>вноски  за</t>
    </r>
    <r>
      <rPr>
        <b/>
        <i/>
        <sz val="12"/>
        <rFont val="Times New Roman CYR"/>
        <charset val="204"/>
      </rPr>
      <t xml:space="preserve"> други категории </t>
    </r>
    <r>
      <rPr>
        <sz val="12"/>
        <rFont val="Times New Roman CYR"/>
        <family val="1"/>
        <charset val="204"/>
      </rPr>
      <t>осигурени лица</t>
    </r>
  </si>
  <si>
    <t>вноски по чл. 4б и 4в от КСО за сметка на осигурителя</t>
  </si>
  <si>
    <t>вноски по чл. 4б от КСО за сметка на осигурените лица</t>
  </si>
  <si>
    <t xml:space="preserve">вноски по чл. 4б от КСО от самонаети лица (самоосигуряващи се лица) </t>
  </si>
  <si>
    <t>Здравно-осигурителни вноски</t>
  </si>
  <si>
    <r>
      <t xml:space="preserve">здравно-осигурителни вноски за работници и служители </t>
    </r>
    <r>
      <rPr>
        <b/>
        <i/>
        <sz val="12"/>
        <rFont val="Times New Roman CYR"/>
        <family val="1"/>
        <charset val="204"/>
      </rPr>
      <t>от работодатели</t>
    </r>
  </si>
  <si>
    <r>
      <t xml:space="preserve">здравно-осигурителни вноски от работници и служители </t>
    </r>
    <r>
      <rPr>
        <b/>
        <i/>
        <sz val="12"/>
        <rFont val="Times New Roman CYR"/>
        <family val="1"/>
        <charset val="204"/>
      </rPr>
      <t>(лична вноска)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</si>
  <si>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здравно-осигурителни вноски от самонаети </t>
    </r>
    <r>
      <rPr>
        <b/>
        <i/>
        <sz val="12"/>
        <rFont val="Times New Roman CYR"/>
        <family val="1"/>
        <charset val="204"/>
      </rPr>
      <t>(самоосигуряващи се лица)</t>
    </r>
    <r>
      <rPr>
        <sz val="12"/>
        <rFont val="Times New Roman CYR"/>
        <family val="1"/>
        <charset val="204"/>
      </rPr>
      <t xml:space="preserve"> </t>
    </r>
  </si>
  <si>
    <r>
      <t xml:space="preserve">здравно-осигур.вноски  за </t>
    </r>
    <r>
      <rPr>
        <b/>
        <i/>
        <sz val="12"/>
        <rFont val="Times New Roman CYR"/>
        <family val="1"/>
        <charset val="204"/>
      </rPr>
      <t>други категории</t>
    </r>
    <r>
      <rPr>
        <sz val="12"/>
        <rFont val="Times New Roman CYR"/>
        <family val="1"/>
        <charset val="204"/>
      </rPr>
      <t xml:space="preserve"> осигурени лица</t>
    </r>
  </si>
  <si>
    <t>Имуществени и други местни данъци 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</si>
  <si>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недвижими имоти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</si>
  <si>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наследствата</t>
    </r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</si>
  <si>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превозните средства</t>
    </r>
  </si>
  <si>
    <r>
      <t xml:space="preserve">данък при придобиване на имущество по </t>
    </r>
    <r>
      <rPr>
        <b/>
        <i/>
        <sz val="12"/>
        <rFont val="Times New Roman CYR"/>
        <family val="1"/>
        <charset val="204"/>
      </rPr>
      <t>дарения и възмезден начин</t>
    </r>
  </si>
  <si>
    <t>туристически данък</t>
  </si>
  <si>
    <t>Данък върху добавената стойност</t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</si>
  <si>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сделки в страната</t>
    </r>
  </si>
  <si>
    <r>
      <t xml:space="preserve">данък върху добавената стойност при </t>
    </r>
    <r>
      <rPr>
        <b/>
        <i/>
        <sz val="12"/>
        <rFont val="Times New Roman CYR"/>
        <family val="1"/>
        <charset val="204"/>
      </rPr>
      <t>внос</t>
    </r>
  </si>
  <si>
    <t xml:space="preserve">Акцизи </t>
  </si>
  <si>
    <r>
      <t>акциз</t>
    </r>
    <r>
      <rPr>
        <sz val="12"/>
        <rFont val="Times New Roman CYR"/>
        <family val="1"/>
        <charset val="204"/>
      </rPr>
      <t xml:space="preserve"> при сделки </t>
    </r>
    <r>
      <rPr>
        <b/>
        <i/>
        <sz val="12"/>
        <rFont val="Times New Roman CYR"/>
        <family val="1"/>
        <charset val="204"/>
      </rPr>
      <t>в страната</t>
    </r>
  </si>
  <si>
    <r>
      <t>акциз</t>
    </r>
    <r>
      <rPr>
        <sz val="12"/>
        <rFont val="Times New Roman CYR"/>
        <family val="1"/>
        <charset val="204"/>
      </rPr>
      <t xml:space="preserve"> при </t>
    </r>
    <r>
      <rPr>
        <b/>
        <i/>
        <sz val="12"/>
        <rFont val="Times New Roman CYR"/>
        <family val="1"/>
        <charset val="204"/>
      </rPr>
      <t>внос</t>
    </r>
  </si>
  <si>
    <t>Данък върху застрахователните премии</t>
  </si>
  <si>
    <t>Други данъци по Закона за корпоративното подоходно облагане:</t>
  </si>
  <si>
    <r>
      <t xml:space="preserve">данък върху </t>
    </r>
    <r>
      <rPr>
        <b/>
        <i/>
        <sz val="12"/>
        <rFont val="Times New Roman CYR"/>
        <family val="1"/>
        <charset val="204"/>
      </rPr>
      <t>представителните</t>
    </r>
    <r>
      <rPr>
        <sz val="12"/>
        <rFont val="Times New Roman CYR"/>
        <family val="1"/>
        <charset val="204"/>
      </rPr>
      <t xml:space="preserve"> разходи</t>
    </r>
  </si>
  <si>
    <r>
      <t xml:space="preserve">данък върху </t>
    </r>
    <r>
      <rPr>
        <sz val="12"/>
        <rFont val="Times New Roman CYR"/>
        <family val="1"/>
        <charset val="204"/>
      </rPr>
      <t>разходи, предоставяни в натура</t>
    </r>
  </si>
  <si>
    <r>
      <t xml:space="preserve">данък върху разходите за </t>
    </r>
    <r>
      <rPr>
        <b/>
        <i/>
        <sz val="12"/>
        <rFont val="Times New Roman CYR"/>
        <family val="1"/>
        <charset val="204"/>
      </rPr>
      <t>превозни средства</t>
    </r>
  </si>
  <si>
    <t>данък върху хазартната дейност</t>
  </si>
  <si>
    <r>
      <t xml:space="preserve">данък върху </t>
    </r>
    <r>
      <rPr>
        <b/>
        <i/>
        <sz val="12"/>
        <rFont val="Times New Roman CYR"/>
        <charset val="204"/>
      </rPr>
      <t xml:space="preserve">дейността от опериране на </t>
    </r>
    <r>
      <rPr>
        <sz val="12"/>
        <rFont val="Times New Roman CYR"/>
        <family val="1"/>
        <charset val="204"/>
      </rPr>
      <t>кораби</t>
    </r>
  </si>
  <si>
    <r>
      <t xml:space="preserve">данък върху приходите на </t>
    </r>
    <r>
      <rPr>
        <b/>
        <i/>
        <sz val="12"/>
        <rFont val="Times New Roman CYR"/>
        <charset val="204"/>
      </rPr>
      <t>бюджетните предприятия</t>
    </r>
  </si>
  <si>
    <t>Мита и митнически такси</t>
  </si>
  <si>
    <t>Други данъци</t>
  </si>
  <si>
    <t>Приходи и доходи от собственост</t>
  </si>
  <si>
    <r>
      <t>вноски</t>
    </r>
    <r>
      <rPr>
        <sz val="12"/>
        <rFont val="Times New Roman CYR"/>
        <family val="1"/>
        <charset val="204"/>
      </rPr>
      <t xml:space="preserve"> от приходи на държавни (общински) предприятия и институции</t>
    </r>
  </si>
  <si>
    <r>
      <t xml:space="preserve">превишение на приходите над разходите на </t>
    </r>
    <r>
      <rPr>
        <b/>
        <i/>
        <sz val="12"/>
        <rFont val="Times New Roman CYR"/>
        <family val="1"/>
        <charset val="204"/>
      </rPr>
      <t>БНБ</t>
    </r>
  </si>
  <si>
    <r>
      <t xml:space="preserve">нетни приходи от продажби на </t>
    </r>
    <r>
      <rPr>
        <b/>
        <i/>
        <sz val="12"/>
        <rFont val="Times New Roman CYR"/>
        <family val="1"/>
        <charset val="204"/>
      </rPr>
      <t>услуги, стоки и продукция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</si>
  <si>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имущество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</si>
  <si>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наеми на земя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</si>
  <si>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дивиденти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</si>
  <si>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текущи банкови </t>
    </r>
    <r>
      <rPr>
        <b/>
        <i/>
        <sz val="12"/>
        <rFont val="Times New Roman CYR"/>
        <family val="1"/>
        <charset val="204"/>
      </rPr>
      <t>сметки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</si>
  <si>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</si>
  <si>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по предоставени </t>
    </r>
    <r>
      <rPr>
        <b/>
        <i/>
        <sz val="12"/>
        <rFont val="Times New Roman CYR"/>
        <family val="1"/>
        <charset val="204"/>
      </rPr>
      <t>заеми</t>
    </r>
    <r>
      <rPr>
        <sz val="12"/>
        <rFont val="Times New Roman CYR"/>
        <family val="1"/>
        <charset val="204"/>
      </rPr>
      <t xml:space="preserve"> в страната и чужбина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</si>
  <si>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</si>
  <si>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държавни и общински ценни книжа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</si>
  <si>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лихви и отстъпки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дългови ценни книжа</t>
    </r>
    <r>
      <rPr>
        <sz val="12"/>
        <rFont val="Times New Roman CYR"/>
        <family val="1"/>
        <charset val="204"/>
      </rPr>
      <t xml:space="preserve"> на </t>
    </r>
    <r>
      <rPr>
        <b/>
        <i/>
        <sz val="12"/>
        <rFont val="Times New Roman CYR"/>
        <family val="1"/>
        <charset val="204"/>
      </rPr>
      <t>местни и чуждестранни лица</t>
    </r>
  </si>
  <si>
    <t>приходи от лихви по заеми, предоставени на бюджетни организации</t>
  </si>
  <si>
    <r>
      <t>лихви</t>
    </r>
    <r>
      <rPr>
        <sz val="12"/>
        <rFont val="Times New Roman CYR"/>
        <family val="1"/>
        <charset val="204"/>
      </rPr>
      <t xml:space="preserve"> по срочни </t>
    </r>
    <r>
      <rPr>
        <b/>
        <i/>
        <sz val="12"/>
        <rFont val="Times New Roman CYR"/>
        <family val="1"/>
        <charset val="204"/>
      </rPr>
      <t>депозити за сметка на централния бюджет (+/-)</t>
    </r>
  </si>
  <si>
    <r>
      <t xml:space="preserve">приходи от </t>
    </r>
    <r>
      <rPr>
        <b/>
        <i/>
        <sz val="12"/>
        <rFont val="Times New Roman CYR"/>
        <family val="1"/>
        <charset val="204"/>
      </rPr>
      <t>други лихви</t>
    </r>
  </si>
  <si>
    <t>Държавни такси</t>
  </si>
  <si>
    <t>такси за административни и други услуги и дейности</t>
  </si>
  <si>
    <t>такси и лицензии с данъчен характер</t>
  </si>
  <si>
    <t>Съдебни такси</t>
  </si>
  <si>
    <t>Общински такси</t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</si>
  <si>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градини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</si>
  <si>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детски ясли</t>
    </r>
    <r>
      <rPr>
        <sz val="12"/>
        <rFont val="Times New Roman CYR"/>
        <family val="1"/>
        <charset val="204"/>
      </rPr>
      <t xml:space="preserve"> и други по здравеопазването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</si>
  <si>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лагери</t>
    </r>
    <r>
      <rPr>
        <sz val="12"/>
        <rFont val="Times New Roman CYR"/>
        <family val="1"/>
        <charset val="204"/>
      </rPr>
      <t xml:space="preserve"> и други по социалния отдих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</si>
  <si>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домашен социален патронаж</t>
    </r>
    <r>
      <rPr>
        <sz val="12"/>
        <rFont val="Times New Roman CYR"/>
        <family val="1"/>
        <charset val="204"/>
      </rPr>
      <t xml:space="preserve"> и други общински </t>
    </r>
    <r>
      <rPr>
        <b/>
        <i/>
        <sz val="12"/>
        <rFont val="Times New Roman CYR"/>
        <family val="1"/>
        <charset val="204"/>
      </rPr>
      <t>социални услуги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</si>
  <si>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>пазари</t>
    </r>
    <r>
      <rPr>
        <sz val="12"/>
        <rFont val="Times New Roman CYR"/>
        <family val="1"/>
        <charset val="204"/>
      </rPr>
      <t>, тържища, панаири, тротоари, улични платна и др.</t>
    </r>
  </si>
  <si>
    <r>
      <t>за ползване</t>
    </r>
    <r>
      <rPr>
        <b/>
        <i/>
        <sz val="12"/>
        <rFont val="Times New Roman CYR"/>
        <family val="1"/>
        <charset val="204"/>
      </rPr>
      <t xml:space="preserve"> на полудневни детски градини</t>
    </r>
  </si>
  <si>
    <r>
      <t xml:space="preserve">за </t>
    </r>
    <r>
      <rPr>
        <b/>
        <i/>
        <sz val="12"/>
        <rFont val="Times New Roman CYR"/>
        <family val="1"/>
        <charset val="204"/>
      </rPr>
      <t>битови отпадъци</t>
    </r>
  </si>
  <si>
    <r>
      <t xml:space="preserve">за ползване на </t>
    </r>
    <r>
      <rPr>
        <b/>
        <i/>
        <sz val="12"/>
        <rFont val="Times New Roman CYR"/>
        <family val="1"/>
        <charset val="204"/>
      </rPr>
      <t xml:space="preserve">общежития </t>
    </r>
    <r>
      <rPr>
        <sz val="12"/>
        <rFont val="Times New Roman CYR"/>
        <family val="1"/>
        <charset val="204"/>
      </rPr>
      <t>и други по образованието</t>
    </r>
  </si>
  <si>
    <r>
      <t xml:space="preserve">за </t>
    </r>
    <r>
      <rPr>
        <b/>
        <i/>
        <sz val="12"/>
        <rFont val="Times New Roman CYR"/>
        <family val="1"/>
        <charset val="204"/>
      </rPr>
      <t>технически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</si>
  <si>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административни услуги</t>
    </r>
  </si>
  <si>
    <r>
      <t xml:space="preserve">за </t>
    </r>
    <r>
      <rPr>
        <b/>
        <i/>
        <sz val="12"/>
        <rFont val="Times New Roman CYR"/>
        <family val="1"/>
        <charset val="204"/>
      </rPr>
      <t>откупуване на гробни места</t>
    </r>
  </si>
  <si>
    <r>
      <t>за</t>
    </r>
    <r>
      <rPr>
        <b/>
        <i/>
        <sz val="12"/>
        <rFont val="Times New Roman CYR"/>
        <family val="1"/>
        <charset val="204"/>
      </rPr>
      <t xml:space="preserve"> притежаване на куче</t>
    </r>
  </si>
  <si>
    <r>
      <t>други</t>
    </r>
    <r>
      <rPr>
        <sz val="12"/>
        <rFont val="Times New Roman CYR"/>
        <family val="1"/>
        <charset val="204"/>
      </rPr>
      <t xml:space="preserve"> общински такси</t>
    </r>
  </si>
  <si>
    <t>Глоби, санкции и наказателни лихви</t>
  </si>
  <si>
    <r>
      <t>конфискувани средства</t>
    </r>
    <r>
      <rPr>
        <sz val="12"/>
        <rFont val="Times New Roman CYR"/>
        <family val="1"/>
        <charset val="204"/>
      </rPr>
      <t xml:space="preserve"> и приходи от продажби на конфискувани и придобити от залог вещи</t>
    </r>
  </si>
  <si>
    <r>
      <t>глоби</t>
    </r>
    <r>
      <rPr>
        <sz val="12"/>
        <rFont val="Times New Roman CYR"/>
        <family val="1"/>
        <charset val="204"/>
      </rPr>
      <t>,</t>
    </r>
    <r>
      <rPr>
        <i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>санкции, неустойки, наказателни лихви, обезщетения и начети</t>
    </r>
  </si>
  <si>
    <t>наказателни лихви за данъци, мита и осигурителни вноски</t>
  </si>
  <si>
    <t>Други приходи</t>
  </si>
  <si>
    <r>
      <t>реализирани курсови разлики</t>
    </r>
    <r>
      <rPr>
        <sz val="12"/>
        <rFont val="Times New Roman CYR"/>
        <family val="1"/>
        <charset val="204"/>
      </rPr>
      <t xml:space="preserve"> от валутни операции (нето) (+/-)</t>
    </r>
  </si>
  <si>
    <t>прехвърлени/възстановени акумулирани средства от осигурителни вноски</t>
  </si>
  <si>
    <t>вноски за фонд "ИЕЯС" и фонд "РАО"</t>
  </si>
  <si>
    <t>приходи от други вноски</t>
  </si>
  <si>
    <r>
      <t>получени</t>
    </r>
    <r>
      <rPr>
        <b/>
        <i/>
        <sz val="12"/>
        <rFont val="Times New Roman CYR"/>
        <family val="1"/>
        <charset val="204"/>
      </rPr>
      <t xml:space="preserve"> застрахователни обезщетения за ДМА</t>
    </r>
  </si>
  <si>
    <r>
      <t>получени</t>
    </r>
    <r>
      <rPr>
        <b/>
        <i/>
        <sz val="12"/>
        <rFont val="Times New Roman CYR"/>
        <family val="1"/>
        <charset val="204"/>
      </rPr>
      <t xml:space="preserve"> други застрахователни обезщетения</t>
    </r>
  </si>
  <si>
    <t xml:space="preserve">коректив за касови постъпления (-/+) </t>
  </si>
  <si>
    <r>
      <t>други</t>
    </r>
    <r>
      <rPr>
        <sz val="12"/>
        <rFont val="Times New Roman CYR"/>
        <family val="1"/>
        <charset val="204"/>
      </rPr>
      <t xml:space="preserve"> неданъчни приходи</t>
    </r>
  </si>
  <si>
    <t xml:space="preserve">Внесени ДДС и други данъци върху продажбите </t>
  </si>
  <si>
    <r>
      <t xml:space="preserve">внесен </t>
    </r>
    <r>
      <rPr>
        <b/>
        <i/>
        <sz val="12"/>
        <rFont val="Times New Roman CYR"/>
        <family val="1"/>
        <charset val="204"/>
      </rPr>
      <t>ДДС</t>
    </r>
    <r>
      <rPr>
        <sz val="12"/>
        <rFont val="Times New Roman CYR"/>
        <family val="1"/>
        <charset val="204"/>
      </rPr>
      <t xml:space="preserve"> (-)</t>
    </r>
  </si>
  <si>
    <r>
      <t xml:space="preserve">внесен </t>
    </r>
    <r>
      <rPr>
        <i/>
        <sz val="12"/>
        <rFont val="Times New Roman CYR"/>
        <charset val="204"/>
      </rPr>
      <t>данък върху приходите от стопанска дейност</t>
    </r>
    <r>
      <rPr>
        <sz val="12"/>
        <rFont val="Times New Roman CYR"/>
        <family val="1"/>
        <charset val="204"/>
      </rPr>
      <t xml:space="preserve"> на бюджетните предприятия (-)</t>
    </r>
  </si>
  <si>
    <r>
      <t xml:space="preserve">внесени </t>
    </r>
    <r>
      <rPr>
        <b/>
        <i/>
        <sz val="12"/>
        <rFont val="Times New Roman CYR"/>
        <family val="1"/>
        <charset val="204"/>
      </rPr>
      <t>други данъци</t>
    </r>
    <r>
      <rPr>
        <sz val="12"/>
        <rFont val="Times New Roman CYR"/>
        <family val="1"/>
        <charset val="204"/>
      </rPr>
      <t xml:space="preserve">,такси и вноски </t>
    </r>
    <r>
      <rPr>
        <b/>
        <i/>
        <sz val="12"/>
        <rFont val="Times New Roman CYR"/>
        <family val="1"/>
        <charset val="204"/>
      </rPr>
      <t>върху продажбите</t>
    </r>
    <r>
      <rPr>
        <sz val="12"/>
        <rFont val="Times New Roman CYR"/>
        <family val="1"/>
        <charset val="204"/>
      </rPr>
      <t xml:space="preserve"> (-)</t>
    </r>
  </si>
  <si>
    <r>
      <t>Постъпления от продажба на нефинансови активи (</t>
    </r>
    <r>
      <rPr>
        <b/>
        <i/>
        <sz val="12"/>
        <color indexed="10"/>
        <rFont val="Times New Roman CYR"/>
        <charset val="204"/>
      </rPr>
      <t>без § 40-71</t>
    </r>
    <r>
      <rPr>
        <b/>
        <sz val="12"/>
        <color indexed="18"/>
        <rFont val="Times New Roman CYR"/>
        <family val="1"/>
        <charset val="204"/>
      </rPr>
      <t>)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</si>
  <si>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</si>
  <si>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</si>
  <si>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постъпления от продажба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</si>
  <si>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t>постъпления от продажба на транспортни средства</t>
  </si>
  <si>
    <t>постъпления от продажба на стопански инвентар</t>
  </si>
  <si>
    <t>постъпления от продажба на инфраструктурни обекти</t>
  </si>
  <si>
    <t>постъпления от продажба на други ДМА</t>
  </si>
  <si>
    <t>постъпления от продажба на нематериални дълготрайни активи</t>
  </si>
  <si>
    <t>постъпления от продажба на квоти за емисии на парникови газове</t>
  </si>
  <si>
    <t>постъпления от продажба на земя</t>
  </si>
  <si>
    <t>постъпления от продажба на земеделска продукция</t>
  </si>
  <si>
    <t>Приходи от концесии</t>
  </si>
  <si>
    <t>Приходи от лицензии за ползване на държавни/общински активи</t>
  </si>
  <si>
    <t>Помощи и дарения от страната</t>
  </si>
  <si>
    <r>
      <t>текущи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family val="1"/>
        <charset val="204"/>
      </rPr>
      <t>от страната</t>
    </r>
  </si>
  <si>
    <r>
      <t>капиталови</t>
    </r>
    <r>
      <rPr>
        <sz val="12"/>
        <rFont val="Times New Roman CYR"/>
        <family val="1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страната</t>
    </r>
  </si>
  <si>
    <t>Помощи и дарения от чужбина</t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</si>
  <si>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</si>
  <si>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Европейския съюз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</si>
  <si>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</si>
  <si>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държави</t>
    </r>
  </si>
  <si>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</si>
  <si>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от </t>
    </r>
    <r>
      <rPr>
        <b/>
        <i/>
        <sz val="12"/>
        <rFont val="Times New Roman CYR"/>
        <charset val="204"/>
      </rPr>
      <t>други международни организации</t>
    </r>
  </si>
  <si>
    <r>
      <rPr>
        <b/>
        <i/>
        <sz val="12"/>
        <rFont val="Times New Roman CYR"/>
        <charset val="204"/>
      </rPr>
      <t>други</t>
    </r>
    <r>
      <rPr>
        <b/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текущи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>от чужбина</t>
    </r>
  </si>
  <si>
    <r>
      <rPr>
        <b/>
        <i/>
        <sz val="12"/>
        <rFont val="Times New Roman CYR"/>
        <charset val="204"/>
      </rPr>
      <t>други</t>
    </r>
    <r>
      <rPr>
        <sz val="12"/>
        <rFont val="Times New Roman CYR"/>
        <charset val="204"/>
      </rPr>
      <t xml:space="preserve"> </t>
    </r>
    <r>
      <rPr>
        <b/>
        <i/>
        <sz val="12"/>
        <rFont val="Times New Roman CYR"/>
        <charset val="204"/>
      </rPr>
      <t>капиталови</t>
    </r>
    <r>
      <rPr>
        <sz val="12"/>
        <rFont val="Times New Roman CYR"/>
        <charset val="204"/>
      </rPr>
      <t xml:space="preserve"> помощи и дарения </t>
    </r>
    <r>
      <rPr>
        <b/>
        <i/>
        <sz val="12"/>
        <rFont val="Times New Roman CYR"/>
        <charset val="204"/>
      </rPr>
      <t xml:space="preserve"> от чужбина</t>
    </r>
  </si>
  <si>
    <t>Получени чрез небюджетни предприятия средства от КФП по международни и други програми</t>
  </si>
  <si>
    <t xml:space="preserve">получени чрез нефинансови предприятия текущи трансфери от КФП по международни и други програми </t>
  </si>
  <si>
    <t>получени чрез финансови институции текущи трансфери от КФП по международни и други програми</t>
  </si>
  <si>
    <t xml:space="preserve">получени чрез нестопански организации текущи трансфери от КФП по международни и други програми </t>
  </si>
  <si>
    <t>получени чрез предприятия от чужбина текущи трансфери от КФП по международни и други програми</t>
  </si>
  <si>
    <t xml:space="preserve">получени чрез нефинансови предприятия капиталови трансфери от КФП по международни и други програми </t>
  </si>
  <si>
    <t xml:space="preserve">получени чрез финансови институции капиталови трансфери от КФП по международни и други програми </t>
  </si>
  <si>
    <t>получени чрез нестопански организации капиталови трансфери от КФП по международни и други програми</t>
  </si>
  <si>
    <t>получени чрез предприятия от чужбина капиталови трансфери от КФП по международни и други програми</t>
  </si>
  <si>
    <t>Разпределени към администратори от чужбина средства по международни програми и договори (-)</t>
  </si>
  <si>
    <t>разпределени към чужбина текущи трансфери по програми на Европейския съюз (-)</t>
  </si>
  <si>
    <t xml:space="preserve">разпределени към чужбина капиталови трансфери по програми на Европейския съюз </t>
  </si>
  <si>
    <t>разпределени към чужбина текущи трансфери по програми на други държави (-)</t>
  </si>
  <si>
    <t>разпределени към чужбина капиталови трансфери по програми на други държави (-)</t>
  </si>
  <si>
    <t>разпределени към чужбина текущи трансфери по програми на други международни организации (-)</t>
  </si>
  <si>
    <t>разпределени към чужбина капиталови трансфери по програми на други международни организации  (-)</t>
  </si>
  <si>
    <t>разпределени към чужбина текущи трансфери по други чуждестранни дарения и помощи (-)</t>
  </si>
  <si>
    <t>разпределени към чужбина капиталови трансфери по други чуждестранни дарения и помощи (-)</t>
  </si>
  <si>
    <t>ВСИЧКО</t>
  </si>
  <si>
    <t>99-99</t>
  </si>
  <si>
    <t>I. В С И Ч К О   П Р И Х О Д И,  П О М О Щ И   И   Д А Р Е Н И Я</t>
  </si>
  <si>
    <t xml:space="preserve">      в т.ч. данък върху таксиметров превоз на пътници</t>
  </si>
  <si>
    <t>II. РАЗХОДИ - РЕКАПИТУЛАЦИЯ ПО ПАРАГРАФИ И ПОДПАРАГРАФИ</t>
  </si>
  <si>
    <t>НАИМЕНОВАНИЕ НА ПАРАГРАФИТЕ И ПОДПАРАГРАФИТЕ</t>
  </si>
  <si>
    <t xml:space="preserve"> 02 ¦</t>
  </si>
  <si>
    <t>Заплати и възнаграждения за персонала, нает по трудови и служебни правоотношения</t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</si>
  <si>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трудови правоотношения</t>
    </r>
  </si>
  <si>
    <r>
      <t xml:space="preserve">заплати и възнаграждения на персонала нает по </t>
    </r>
    <r>
      <rPr>
        <b/>
        <i/>
        <sz val="12"/>
        <rFont val="Times New Roman CYR"/>
        <family val="1"/>
        <charset val="204"/>
      </rPr>
      <t>служебни правоотношения</t>
    </r>
  </si>
  <si>
    <t>Други възнаграждения и плащания за персонала</t>
  </si>
  <si>
    <r>
      <t xml:space="preserve">за </t>
    </r>
    <r>
      <rPr>
        <b/>
        <i/>
        <sz val="12"/>
        <rFont val="Times New Roman CYR"/>
        <family val="1"/>
        <charset val="204"/>
      </rPr>
      <t>нещатен</t>
    </r>
    <r>
      <rPr>
        <sz val="12"/>
        <rFont val="Times New Roman CYR"/>
        <family val="1"/>
        <charset val="204"/>
      </rPr>
      <t xml:space="preserve"> персонал нает по </t>
    </r>
    <r>
      <rPr>
        <b/>
        <i/>
        <sz val="12"/>
        <rFont val="Times New Roman CYR"/>
        <family val="1"/>
        <charset val="204"/>
      </rPr>
      <t>трудови правоотношения</t>
    </r>
    <r>
      <rPr>
        <sz val="12"/>
        <rFont val="Times New Roman CYR"/>
        <family val="1"/>
        <charset val="204"/>
      </rPr>
      <t xml:space="preserve"> </t>
    </r>
  </si>
  <si>
    <r>
      <t xml:space="preserve">за персонала по </t>
    </r>
    <r>
      <rPr>
        <b/>
        <i/>
        <sz val="12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</si>
  <si>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12"/>
        <rFont val="Times New Roman CYR"/>
        <family val="1"/>
        <charset val="204"/>
      </rPr>
      <t>СБКО за облекло и други</t>
    </r>
    <r>
      <rPr>
        <sz val="12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</si>
  <si>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12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</si>
  <si>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12"/>
        <rFont val="Times New Roman CYR"/>
        <family val="1"/>
        <charset val="204"/>
      </rPr>
      <t>плащания и възнаграждения</t>
    </r>
  </si>
  <si>
    <t>Задължителни осигурителни вноски от работодатели</t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</si>
  <si>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</si>
  <si>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12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</si>
  <si>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12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</si>
  <si>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12"/>
        <rFont val="Times New Roman Cyr"/>
        <family val="1"/>
      </rPr>
      <t>допълнително задължително осигуряване от работодатели</t>
    </r>
  </si>
  <si>
    <t>коректив на вноски за ДЗПО за сумите по чл. 4б и 4в от КСО за сметка на осигурителя</t>
  </si>
  <si>
    <r>
      <t xml:space="preserve">задължителни вноски </t>
    </r>
    <r>
      <rPr>
        <b/>
        <i/>
        <sz val="12"/>
        <rFont val="Times New Roman Cyr"/>
        <family val="1"/>
      </rPr>
      <t xml:space="preserve">за чуждестранни пенсионни фондове и  схеми </t>
    </r>
    <r>
      <rPr>
        <sz val="12"/>
        <rFont val="Times New Roman Cyr"/>
        <family val="1"/>
      </rPr>
      <t>за сметка на осигурителя</t>
    </r>
  </si>
  <si>
    <t xml:space="preserve">Вноски за доброволно осигуряване  </t>
  </si>
  <si>
    <t>Издръжка</t>
  </si>
  <si>
    <t>Храна</t>
  </si>
  <si>
    <t>Медикаменти</t>
  </si>
  <si>
    <t>Постелен инвентар и облекло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</si>
  <si>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</si>
  <si>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</si>
  <si>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</si>
  <si>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r>
      <t xml:space="preserve">разходи за </t>
    </r>
    <r>
      <rPr>
        <b/>
        <i/>
        <sz val="12"/>
        <rFont val="Times New Roman CYR"/>
        <family val="1"/>
        <charset val="204"/>
      </rPr>
      <t>външни услуги</t>
    </r>
  </si>
  <si>
    <t>Текущ ремонт</t>
  </si>
  <si>
    <r>
      <t xml:space="preserve">командировки </t>
    </r>
    <r>
      <rPr>
        <b/>
        <i/>
        <sz val="12"/>
        <rFont val="Times New Roman CYR"/>
        <family val="1"/>
        <charset val="204"/>
      </rPr>
      <t>в страната</t>
    </r>
  </si>
  <si>
    <r>
      <t xml:space="preserve">краткосрочни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</si>
  <si>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дългосрочни командировки </t>
    </r>
    <r>
      <rPr>
        <b/>
        <i/>
        <sz val="12"/>
        <rFont val="Times New Roman CYR"/>
        <family val="1"/>
        <charset val="204"/>
      </rPr>
      <t>в чужбина</t>
    </r>
  </si>
  <si>
    <r>
      <t xml:space="preserve">разходи за </t>
    </r>
    <r>
      <rPr>
        <b/>
        <i/>
        <sz val="12"/>
        <rFont val="Times New Roman CYR"/>
        <family val="1"/>
        <charset val="204"/>
      </rPr>
      <t>застраховки</t>
    </r>
  </si>
  <si>
    <t>такса ангажимент по заеми</t>
  </si>
  <si>
    <r>
      <t>други</t>
    </r>
    <r>
      <rPr>
        <sz val="12"/>
        <rFont val="Times New Roman CYR"/>
        <family val="1"/>
        <charset val="204"/>
      </rPr>
      <t xml:space="preserve"> финансови услуги</t>
    </r>
  </si>
  <si>
    <t>други разходи за СБКО</t>
  </si>
  <si>
    <t>разходи за договорни санкции и неустойки, съдебни обезщетения и разноски</t>
  </si>
  <si>
    <t>други разходи, некласифицирани в другите параграфи и подпараграфи</t>
  </si>
  <si>
    <t>Платени данъци, такси и административни санкции</t>
  </si>
  <si>
    <r>
      <rPr>
        <sz val="12"/>
        <rFont val="Times New Roman CYR"/>
        <charset val="204"/>
      </rPr>
      <t>платени</t>
    </r>
    <r>
      <rPr>
        <b/>
        <i/>
        <sz val="12"/>
        <rFont val="Times New Roman CYR"/>
        <family val="1"/>
        <charset val="204"/>
      </rPr>
      <t xml:space="preserve"> държавни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</si>
  <si>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 xml:space="preserve">платени </t>
    </r>
    <r>
      <rPr>
        <b/>
        <i/>
        <sz val="12"/>
        <rFont val="Times New Roman CYR"/>
        <family val="1"/>
        <charset val="204"/>
      </rPr>
      <t xml:space="preserve">общински </t>
    </r>
    <r>
      <rPr>
        <sz val="12"/>
        <rFont val="Times New Roman CYR"/>
        <charset val="204"/>
      </rPr>
      <t>данъци, такси, наказателни лихви и административни санкции</t>
    </r>
  </si>
  <si>
    <r>
      <rPr>
        <sz val="12"/>
        <rFont val="Times New Roman CYR"/>
        <charset val="204"/>
      </rPr>
      <t>платени данъци, такси, наказателни лихви и административни санкции</t>
    </r>
    <r>
      <rPr>
        <b/>
        <i/>
        <sz val="12"/>
        <rFont val="Times New Roman CYR"/>
        <family val="1"/>
        <charset val="204"/>
      </rPr>
      <t xml:space="preserve"> в чужбина</t>
    </r>
  </si>
  <si>
    <t>Разходи за лихви по емисии на държавни (общински) ценни книжа</t>
  </si>
  <si>
    <r>
      <t xml:space="preserve">лихви </t>
    </r>
    <r>
      <rPr>
        <sz val="12"/>
        <rFont val="Times New Roman CYR"/>
        <family val="1"/>
        <charset val="204"/>
      </rPr>
      <t>по държавни (общински) ценни книжа</t>
    </r>
  </si>
  <si>
    <r>
      <t>отстъпки</t>
    </r>
    <r>
      <rPr>
        <sz val="12"/>
        <rFont val="Times New Roman CYR"/>
        <family val="1"/>
        <charset val="204"/>
      </rPr>
      <t xml:space="preserve"> по държавни (общински) ценни книжа</t>
    </r>
  </si>
  <si>
    <t>лихви и отстъпки по целеви емисии на държавни ценни книжа</t>
  </si>
  <si>
    <r>
      <t>лихви</t>
    </r>
    <r>
      <rPr>
        <sz val="12"/>
        <rFont val="Times New Roman CYR"/>
        <family val="1"/>
        <charset val="204"/>
      </rPr>
      <t xml:space="preserve"> по държавни ценни книжа, емитирани </t>
    </r>
    <r>
      <rPr>
        <b/>
        <i/>
        <sz val="12"/>
        <rFont val="Times New Roman CYR"/>
        <family val="1"/>
        <charset val="204"/>
      </rPr>
      <t>за структурната реформа</t>
    </r>
    <r>
      <rPr>
        <sz val="12"/>
        <rFont val="Times New Roman CYR"/>
        <family val="1"/>
        <charset val="204"/>
      </rPr>
      <t xml:space="preserve"> </t>
    </r>
  </si>
  <si>
    <r>
      <t>премии над номинала</t>
    </r>
    <r>
      <rPr>
        <sz val="12"/>
        <rFont val="Times New Roman CYR"/>
        <charset val="204"/>
      </rPr>
      <t xml:space="preserve"> от емисии на държавни (общински) ценни книжа (-)</t>
    </r>
  </si>
  <si>
    <t>Разходи за лихви по заеми от страната</t>
  </si>
  <si>
    <r>
      <t>Разходи за лихви по заеми от</t>
    </r>
    <r>
      <rPr>
        <b/>
        <i/>
        <sz val="12"/>
        <rFont val="Times New Roman CYR"/>
        <family val="1"/>
        <charset val="204"/>
      </rPr>
      <t xml:space="preserve"> банки в страната</t>
    </r>
  </si>
  <si>
    <r>
      <t xml:space="preserve">Разходи за лихви по </t>
    </r>
    <r>
      <rPr>
        <b/>
        <i/>
        <sz val="12"/>
        <rFont val="Times New Roman CYR"/>
        <family val="1"/>
        <charset val="204"/>
      </rPr>
      <t>други заеми от страната</t>
    </r>
  </si>
  <si>
    <t>Разходи за лихви по заеми от други държави</t>
  </si>
  <si>
    <t>Разходи за лихви по заеми от международни организации и институции</t>
  </si>
  <si>
    <t>Разходи за лихви по заеми от банки и други финансови институции от чужбина</t>
  </si>
  <si>
    <t>Разходи за лихви и отстъпки по облигации емитирани и търгувани на международните капиталови пазари</t>
  </si>
  <si>
    <t>Други разходи за лихви</t>
  </si>
  <si>
    <t>Платени лихви по финансов лизинг и търговски кредит</t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</si>
  <si>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</si>
  <si>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</si>
  <si>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</si>
  <si>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суми по платени лихви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 xml:space="preserve">активирани гаранции </t>
    </r>
    <r>
      <rPr>
        <i/>
        <sz val="12"/>
        <rFont val="Times New Roman Cyr"/>
        <family val="1"/>
        <charset val="204"/>
      </rPr>
      <t>(-)</t>
    </r>
  </si>
  <si>
    <t>Платени лихви по заеми, предоставени от централния бюджет и бюджетни организации</t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</si>
  <si>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 </t>
    </r>
    <r>
      <rPr>
        <b/>
        <i/>
        <sz val="12"/>
        <rFont val="Times New Roman CYR"/>
        <family val="1"/>
        <charset val="204"/>
      </rPr>
      <t>местни лица</t>
    </r>
  </si>
  <si>
    <r>
      <t>Други</t>
    </r>
    <r>
      <rPr>
        <sz val="12"/>
        <rFont val="Times New Roman CYR"/>
        <family val="1"/>
        <charset val="204"/>
      </rPr>
      <t xml:space="preserve"> разходи за лихви към </t>
    </r>
    <r>
      <rPr>
        <b/>
        <i/>
        <sz val="12"/>
        <rFont val="Times New Roman CYR"/>
        <family val="1"/>
        <charset val="204"/>
      </rPr>
      <t>чуждестранни лица</t>
    </r>
  </si>
  <si>
    <t>Вноска в общия бюджет на Европейския съюз</t>
  </si>
  <si>
    <t>ресурс на база брутен национален доход</t>
  </si>
  <si>
    <t>ресурс на база данък върху добавената стойност</t>
  </si>
  <si>
    <t>традиционни собствени ресурси - мита</t>
  </si>
  <si>
    <t>участие във финансирането на брутното намаление за Нидерландия, Швеция, Дания и Австрия</t>
  </si>
  <si>
    <t>ресурс на база нерециклираните отпадъци от опаковки от пластмаса</t>
  </si>
  <si>
    <t>Здравно-осигурителни плащания</t>
  </si>
  <si>
    <t>Стипендии</t>
  </si>
  <si>
    <t>Пенсии</t>
  </si>
  <si>
    <t>Текущи трансфери, обезщетения и помощи за домакинствата</t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</si>
  <si>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осигуряване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</si>
  <si>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социалното подпомагане</t>
    </r>
  </si>
  <si>
    <r>
      <t xml:space="preserve">обезщетения и помощи по </t>
    </r>
    <r>
      <rPr>
        <b/>
        <i/>
        <sz val="12"/>
        <rFont val="Times New Roman CYR"/>
        <charset val="204"/>
      </rPr>
      <t>решение на общинския съвет</t>
    </r>
  </si>
  <si>
    <r>
      <t>текущи трансфери за домакинства от средства на</t>
    </r>
    <r>
      <rPr>
        <b/>
        <i/>
        <sz val="12"/>
        <rFont val="Times New Roman CYR"/>
        <charset val="204"/>
      </rPr>
      <t xml:space="preserve"> Европейския съюз</t>
    </r>
  </si>
  <si>
    <r>
      <t xml:space="preserve">текущи трансфери за домакинства по други </t>
    </r>
    <r>
      <rPr>
        <b/>
        <i/>
        <sz val="12"/>
        <rFont val="Times New Roman CYR"/>
        <charset val="204"/>
      </rPr>
      <t>международни програми и споразумения</t>
    </r>
  </si>
  <si>
    <r>
      <t>други</t>
    </r>
    <r>
      <rPr>
        <sz val="12"/>
        <rFont val="Times New Roman CYR"/>
        <family val="1"/>
        <charset val="204"/>
      </rPr>
      <t xml:space="preserve"> текущи трансфери за домакинствата</t>
    </r>
  </si>
  <si>
    <t>Субсидии и други текущи трансфери за нефинансови предприятия</t>
  </si>
  <si>
    <t>за текуща дейност</t>
  </si>
  <si>
    <r>
      <t xml:space="preserve">за осъществяване на </t>
    </r>
    <r>
      <rPr>
        <b/>
        <i/>
        <sz val="12"/>
        <rFont val="Times New Roman CYR"/>
        <family val="1"/>
        <charset val="204"/>
      </rPr>
      <t>болнична помощ</t>
    </r>
    <r>
      <rPr>
        <sz val="12"/>
        <rFont val="Times New Roman CYR"/>
        <family val="1"/>
        <charset val="204"/>
      </rPr>
      <t xml:space="preserve"> </t>
    </r>
  </si>
  <si>
    <r>
      <t>други</t>
    </r>
    <r>
      <rPr>
        <sz val="12"/>
        <rFont val="Times New Roman CYR"/>
        <family val="1"/>
        <charset val="204"/>
      </rPr>
      <t xml:space="preserve"> субсидии и плащания</t>
    </r>
  </si>
  <si>
    <t>Субсидии и други текущи трансфери за финансови институции</t>
  </si>
  <si>
    <t>Субсидии и други текущи трансфери за юридически лица с нестопанска цел</t>
  </si>
  <si>
    <t>Разходи за членски внос и участие в нетърговски организации и дейности</t>
  </si>
  <si>
    <t>Предоставени текущи и капиталови трансфери за чужбина</t>
  </si>
  <si>
    <r>
      <t>текущи</t>
    </r>
    <r>
      <rPr>
        <sz val="12"/>
        <rFont val="Times New Roman CYR"/>
        <family val="1"/>
        <charset val="204"/>
      </rPr>
      <t xml:space="preserve"> трансфери за чужбина</t>
    </r>
  </si>
  <si>
    <r>
      <t>капиталови</t>
    </r>
    <r>
      <rPr>
        <sz val="12"/>
        <rFont val="Times New Roman CYR"/>
        <family val="1"/>
        <charset val="204"/>
      </rPr>
      <t xml:space="preserve"> трансфери за чужбина</t>
    </r>
  </si>
  <si>
    <t>Основен ремонт на дълготрайни материални активи</t>
  </si>
  <si>
    <t>Придобиване на дълготрайни материални активи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</si>
  <si>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</si>
  <si>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сгради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</si>
  <si>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</si>
  <si>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транспортни средства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</si>
  <si>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стопански инвентар</t>
    </r>
  </si>
  <si>
    <r>
      <t xml:space="preserve">изграждане на </t>
    </r>
    <r>
      <rPr>
        <b/>
        <i/>
        <sz val="12"/>
        <rFont val="Times New Roman CYR"/>
        <family val="1"/>
        <charset val="204"/>
      </rPr>
      <t>инфраструктурни обекти</t>
    </r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</si>
  <si>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 ДМА</t>
    </r>
  </si>
  <si>
    <t>Придобиване на нематериални дълготрайни активи</t>
  </si>
  <si>
    <t>придобиване на програмни продукти и лицензи за програмни продукти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</si>
  <si>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други</t>
    </r>
    <r>
      <rPr>
        <sz val="12"/>
        <rFont val="Times New Roman CYR"/>
        <family val="1"/>
        <charset val="204"/>
      </rPr>
      <t xml:space="preserve"> нематериални дълготрайни активи</t>
    </r>
  </si>
  <si>
    <t>Придобиване на земя</t>
  </si>
  <si>
    <t>Капиталови трансфери</t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</si>
  <si>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нефинансови предприятия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</si>
  <si>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финансови институции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</si>
  <si>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организации с нестопанска цел</t>
    </r>
  </si>
  <si>
    <r>
      <t xml:space="preserve">капиталови трансфери за </t>
    </r>
    <r>
      <rPr>
        <b/>
        <i/>
        <sz val="12"/>
        <rFont val="Times New Roman CYR"/>
        <family val="1"/>
        <charset val="204"/>
      </rPr>
      <t>домакинствата</t>
    </r>
  </si>
  <si>
    <r>
      <t xml:space="preserve">Прираст на държавния резерв и изкупуване на земеделска продукция (включва и </t>
    </r>
    <r>
      <rPr>
        <b/>
        <i/>
        <sz val="12"/>
        <color indexed="18"/>
        <rFont val="Times New Roman CYR"/>
        <charset val="204"/>
      </rPr>
      <t>§ 40-71</t>
    </r>
    <r>
      <rPr>
        <b/>
        <sz val="12"/>
        <color indexed="16"/>
        <rFont val="Times New Roman CYR"/>
        <family val="1"/>
        <charset val="204"/>
      </rPr>
      <t>)</t>
    </r>
  </si>
  <si>
    <r>
      <t xml:space="preserve">плащания за попълване на </t>
    </r>
    <r>
      <rPr>
        <b/>
        <i/>
        <sz val="12"/>
        <rFont val="Times New Roman CYR"/>
        <family val="1"/>
        <charset val="204"/>
      </rPr>
      <t>държавния резерв</t>
    </r>
  </si>
  <si>
    <r>
      <t xml:space="preserve">плащания за изкупуване на </t>
    </r>
    <r>
      <rPr>
        <b/>
        <i/>
        <sz val="12"/>
        <rFont val="Times New Roman CYR"/>
        <family val="1"/>
        <charset val="204"/>
      </rPr>
      <t>земеделска продукция</t>
    </r>
  </si>
  <si>
    <r>
      <t xml:space="preserve">постъпления от продажба на държавния резерв </t>
    </r>
    <r>
      <rPr>
        <i/>
        <sz val="12"/>
        <color indexed="10"/>
        <rFont val="Times New Roman CYR"/>
        <charset val="204"/>
      </rPr>
      <t>(-)</t>
    </r>
  </si>
  <si>
    <t>Резерв за непредвидени и неотложни разходи</t>
  </si>
  <si>
    <t>II. ВСИЧКО РАЗХОДИ - РЕКАПИТУЛАЦИЯ ПО ПАРАГРАФИ И ПОДПАРАГРАФИ</t>
  </si>
  <si>
    <t>III-ІV. ТРАНСФЕРИ И ВРЕМЕННИ БЕЗЛИХВЕНИ ЗАЕМИ - РЕКАПИТУЛАЦИЯ</t>
  </si>
  <si>
    <t xml:space="preserve">  ІІІ. ТРАНСФЕРИ</t>
  </si>
  <si>
    <t xml:space="preserve"> 03 ¦</t>
  </si>
  <si>
    <t>Трансфери от ЦБ за други бюджети (нето)</t>
  </si>
  <si>
    <r>
      <t xml:space="preserve">трансфери между ЦБ и </t>
    </r>
    <r>
      <rPr>
        <b/>
        <i/>
        <sz val="12"/>
        <rFont val="Times New Roman CYR"/>
        <family val="1"/>
        <charset val="204"/>
      </rPr>
      <t>бюджети по държавния бюджет</t>
    </r>
  </si>
  <si>
    <t>възстановени трансфери в ЦБ от бюджети на общини</t>
  </si>
  <si>
    <t>обща субсидия и други трансфери за държавни дейности от ЦБ за общини</t>
  </si>
  <si>
    <r>
      <t xml:space="preserve">обща </t>
    </r>
    <r>
      <rPr>
        <b/>
        <i/>
        <sz val="12"/>
        <rFont val="Times New Roman CYR"/>
        <family val="1"/>
        <charset val="204"/>
      </rPr>
      <t>изравнителна</t>
    </r>
    <r>
      <rPr>
        <sz val="12"/>
        <rFont val="Times New Roman CYR"/>
        <family val="1"/>
        <charset val="204"/>
      </rPr>
      <t xml:space="preserve"> субсидия и други трансфери за местни дейности от ЦБ</t>
    </r>
    <r>
      <rPr>
        <b/>
        <i/>
        <sz val="12"/>
        <rFont val="Times New Roman CYR"/>
        <family val="1"/>
        <charset val="204"/>
      </rPr>
      <t xml:space="preserve"> за общини</t>
    </r>
  </si>
  <si>
    <r>
      <t xml:space="preserve">целеви субсидии от ЦБ </t>
    </r>
    <r>
      <rPr>
        <b/>
        <i/>
        <sz val="12"/>
        <rFont val="Times New Roman CYR"/>
        <family val="1"/>
        <charset val="204"/>
      </rPr>
      <t>за капиталови разходи за общини</t>
    </r>
  </si>
  <si>
    <t>други целеви трансфери от ЦБ за общини</t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</si>
  <si>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Държавното обществено осигуряване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</si>
  <si>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НЗОК</t>
    </r>
  </si>
  <si>
    <r>
      <t>трансфери между ЦБ и</t>
    </r>
    <r>
      <rPr>
        <b/>
        <i/>
        <sz val="12"/>
        <rFont val="Times New Roman CYR"/>
        <family val="1"/>
        <charset val="204"/>
      </rPr>
      <t xml:space="preserve"> БНТ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</si>
  <si>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БНР</t>
    </r>
  </si>
  <si>
    <r>
      <t xml:space="preserve">трансфери между ЦБ и </t>
    </r>
    <r>
      <rPr>
        <b/>
        <i/>
        <sz val="12"/>
        <rFont val="Times New Roman CYR"/>
        <charset val="204"/>
      </rPr>
      <t>БТА</t>
    </r>
  </si>
  <si>
    <t>трансфери  между ЦБ и други бюджети</t>
  </si>
  <si>
    <t>други възстановени в ЦБ трансфери от бюджети</t>
  </si>
  <si>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</si>
  <si>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</si>
  <si>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</si>
  <si>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</si>
  <si>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</si>
  <si>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</si>
  <si>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</si>
  <si>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</si>
  <si>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Предоставени субсидии от държавния бюджет за БАН и държавните висши училища (нето)</t>
  </si>
  <si>
    <t>предоставени трансфери от ДБ за държавните висши училища</t>
  </si>
  <si>
    <t>предоставени трансфери от ДБ за БАН</t>
  </si>
  <si>
    <t>получени от държавните висши училища  трансфери от ДБ (+)</t>
  </si>
  <si>
    <t>получени от БАН трансфери от ДБ (+)</t>
  </si>
  <si>
    <t>Трансфери между ЦБ и сметки за средствата от ЕС (нето)</t>
  </si>
  <si>
    <t xml:space="preserve"> - получени трансфери (+)</t>
  </si>
  <si>
    <t xml:space="preserve"> - предоставени трансфери (-)</t>
  </si>
  <si>
    <t>Трансфери между бюджети (нето)</t>
  </si>
  <si>
    <t>трансфери между бюджети - получени трансфери (+)</t>
  </si>
  <si>
    <t>трансфери между бюджети - предоставени трансфери (-)</t>
  </si>
  <si>
    <t>трансфери от МТСП по програми за осигуряване на заетост (+/-)</t>
  </si>
  <si>
    <t>вътрешни трансфери в системата на първостепенния разпоредител (+/-)</t>
  </si>
  <si>
    <t>Трансфери между бюджети и сметки за средствата от ЕС (нето)</t>
  </si>
  <si>
    <t>- получени трансфери (+/-)</t>
  </si>
  <si>
    <t>- предоставени трансфери (+/-)</t>
  </si>
  <si>
    <t>Трансфери между сметки за средствата от ЕС (нето)</t>
  </si>
  <si>
    <t>- предоставени трансфери (-)</t>
  </si>
  <si>
    <t>Трансфери от/за държавни предприятия и други лица, включени в КФП</t>
  </si>
  <si>
    <t>- получени трансфери (+)</t>
  </si>
  <si>
    <t>Трансфери на отчислени постъпления</t>
  </si>
  <si>
    <t>Разчети за извършени плащания в СЕБРА (+/-)</t>
  </si>
  <si>
    <r>
      <t xml:space="preserve">Разчети с подведомствени разпоредители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(-)</t>
    </r>
  </si>
  <si>
    <r>
      <t xml:space="preserve">Разчети с първостепенен разпоредител за плащания в </t>
    </r>
    <r>
      <rPr>
        <b/>
        <i/>
        <sz val="12"/>
        <rFont val="Times New Roman CYR"/>
        <charset val="204"/>
      </rPr>
      <t>СЕБРА</t>
    </r>
    <r>
      <rPr>
        <sz val="12"/>
        <rFont val="Times New Roman CYR"/>
        <family val="1"/>
        <charset val="204"/>
      </rPr>
      <t xml:space="preserve">  (+)</t>
    </r>
  </si>
  <si>
    <t>Трансфери от/за сметки за чужди средства</t>
  </si>
  <si>
    <t>трансфери от/за сметки за чужди средства - получени трансфери (+)</t>
  </si>
  <si>
    <t>трансфери от/за сметки за чужди средства - предоставени трансфери (-)</t>
  </si>
  <si>
    <t>Трансфери за поети осигурителни вноски и данъци</t>
  </si>
  <si>
    <t>Трансфери за поети данъци върху доходите на физически лица</t>
  </si>
  <si>
    <t>Трансфери за поети осигурителни вноски за ДОО</t>
  </si>
  <si>
    <t>Трансфери за поети осигурителни вноски за здравно осигуряване</t>
  </si>
  <si>
    <t>Трансфери за поети осигурителни вноски за ДЗПО</t>
  </si>
  <si>
    <t>Корективен трансфер за поети осигурителни вноски и данъци</t>
  </si>
  <si>
    <t>Разпределени суми на трансфери за поети осигурителни вноски и данъци (-)</t>
  </si>
  <si>
    <t>III. ВСИЧКО ТРАНСФЕРИ</t>
  </si>
  <si>
    <t>ІV. ВР.БЕЗЛ.ЗАЕМИ</t>
  </si>
  <si>
    <t xml:space="preserve"> 04 ¦</t>
  </si>
  <si>
    <t>Получени/предоставени временни безлихвени заеми от/за ЦБ (нето)</t>
  </si>
  <si>
    <t>Временни безлихвени заеми между бюджети (нето)</t>
  </si>
  <si>
    <t>Временни безлихвени заеми между бюджети и сметки за средствата от ЕС (нето)</t>
  </si>
  <si>
    <t>Временни безлихвени заеми между сметки за средствата от ЕС (нето)</t>
  </si>
  <si>
    <t xml:space="preserve">Временни безлихвени заеми от/за държавни предприятия и други сметки, включени в КФП </t>
  </si>
  <si>
    <t xml:space="preserve">Временни безлихвени заеми от/за сметки за чужди средства (нето) </t>
  </si>
  <si>
    <t xml:space="preserve">Временни безлихвени заеми от/за държавни предприятия, включени в КФП (нето) </t>
  </si>
  <si>
    <t>IV. ВСИЧКО ВРЕМЕННИ БЕЗЛИХВЕНИ ЗАЕМИ</t>
  </si>
  <si>
    <t>V.-VІ. БЮДЖЕТНО САЛДО и ФИНАНСИРАНЕ НА БЮДЖЕТНОТО САЛДО</t>
  </si>
  <si>
    <t xml:space="preserve"> 0 5  ¦</t>
  </si>
  <si>
    <t>V. БЮДЖЕТНО САЛДО - ДЕФИЦИТ (-) / ИЗЛИШЪК (+)      (V.=I.-II.+III.+ІV.)</t>
  </si>
  <si>
    <t>VІ. ФИНАНСИРАНЕ НА БЮДЖЕТНОТО САЛДО (VІ.=-V.)</t>
  </si>
  <si>
    <t xml:space="preserve">       VI. ОПЕРАЦИИ С ФИНАНСОВИ АКТИВИ И ПАСИВИ (финансиране на бюдж. салдо)</t>
  </si>
  <si>
    <t xml:space="preserve"> 0 6 ¦</t>
  </si>
  <si>
    <t>Придобиване на дялове, акции и съучастия (нето)</t>
  </si>
  <si>
    <r>
      <t xml:space="preserve">придобиване на </t>
    </r>
    <r>
      <rPr>
        <b/>
        <i/>
        <sz val="12"/>
        <rFont val="Times New Roman CYR"/>
        <family val="1"/>
        <charset val="204"/>
      </rPr>
      <t>дялове и акции</t>
    </r>
    <r>
      <rPr>
        <sz val="12"/>
        <rFont val="Times New Roman CYR"/>
        <family val="1"/>
        <charset val="204"/>
      </rPr>
      <t xml:space="preserve"> и увеличение на капитала и капиталовите резерви (-)</t>
    </r>
  </si>
  <si>
    <r>
      <t xml:space="preserve">участия в </t>
    </r>
    <r>
      <rPr>
        <b/>
        <i/>
        <sz val="12"/>
        <rFont val="Times New Roman CYR"/>
        <family val="1"/>
        <charset val="204"/>
      </rPr>
      <t>съвместни</t>
    </r>
    <r>
      <rPr>
        <sz val="12"/>
        <rFont val="Times New Roman CYR"/>
        <family val="1"/>
        <charset val="204"/>
      </rPr>
      <t xml:space="preserve"> предприятия, активи и стопански дейности (-)</t>
    </r>
  </si>
  <si>
    <r>
      <t>постъпления</t>
    </r>
    <r>
      <rPr>
        <sz val="12"/>
        <rFont val="Times New Roman CYR"/>
        <family val="1"/>
        <charset val="204"/>
      </rPr>
      <t xml:space="preserve"> от продажби на дялове, акции, съучастия, и от ликвидационни дялове (+)</t>
    </r>
  </si>
  <si>
    <t>Предоставени кредити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</si>
  <si>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лихвени заеми (-)</t>
    </r>
  </si>
  <si>
    <r>
      <t>възстановени</t>
    </r>
    <r>
      <rPr>
        <sz val="12"/>
        <rFont val="Times New Roman CYR"/>
        <family val="1"/>
        <charset val="204"/>
      </rPr>
      <t xml:space="preserve"> главници по предоставени лихвени заеми (+)</t>
    </r>
  </si>
  <si>
    <t>Предоставена възмездна финансова помощ (нето)</t>
  </si>
  <si>
    <r>
      <t>предоставени</t>
    </r>
    <r>
      <rPr>
        <sz val="12"/>
        <rFont val="Times New Roman CYR"/>
        <family val="1"/>
        <charset val="204"/>
      </rPr>
      <t xml:space="preserve"> средства по възмездна финансова помощ (-)</t>
    </r>
  </si>
  <si>
    <r>
      <t>възстановени</t>
    </r>
    <r>
      <rPr>
        <sz val="12"/>
        <rFont val="Times New Roman CYR"/>
        <family val="1"/>
        <charset val="204"/>
      </rPr>
      <t xml:space="preserve"> суми по възмездна финансова помощ (+)</t>
    </r>
  </si>
  <si>
    <t>Плащания по активирани гаранции, поръчителства и преоформен държавен дълг (нето)</t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</si>
  <si>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 </t>
    </r>
    <r>
      <rPr>
        <b/>
        <i/>
        <sz val="12"/>
        <rFont val="Times New Roman CYR"/>
        <family val="1"/>
        <charset val="204"/>
      </rPr>
      <t>банки в страната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</si>
  <si>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международни организации и институции</t>
    </r>
  </si>
  <si>
    <r>
      <t>Погашения</t>
    </r>
    <r>
      <rPr>
        <sz val="12"/>
        <rFont val="Times New Roman CYR"/>
        <family val="1"/>
        <charset val="204"/>
      </rPr>
      <t xml:space="preserve"> по </t>
    </r>
    <r>
      <rPr>
        <b/>
        <i/>
        <sz val="12"/>
        <rFont val="Times New Roman CYR"/>
        <family val="1"/>
        <charset val="204"/>
      </rPr>
      <t>активирани гаранции</t>
    </r>
    <r>
      <rPr>
        <sz val="12"/>
        <rFont val="Times New Roman CYR"/>
        <family val="1"/>
        <charset val="204"/>
      </rPr>
      <t xml:space="preserve"> по заеми от </t>
    </r>
    <r>
      <rPr>
        <b/>
        <i/>
        <sz val="12"/>
        <rFont val="Times New Roman CYR"/>
        <family val="1"/>
        <charset val="204"/>
      </rPr>
      <t>банки и финансови институции от чужбина</t>
    </r>
  </si>
  <si>
    <r>
      <t>възстановени средства</t>
    </r>
    <r>
      <rPr>
        <sz val="12"/>
        <rFont val="Times New Roman CYR"/>
        <family val="1"/>
        <charset val="204"/>
      </rPr>
      <t xml:space="preserve"> по активирани гаранции и поръчителства (+)</t>
    </r>
  </si>
  <si>
    <r>
      <t>вноски</t>
    </r>
    <r>
      <rPr>
        <sz val="12"/>
        <rFont val="Times New Roman CYR"/>
        <family val="1"/>
        <charset val="204"/>
      </rPr>
      <t xml:space="preserve"> от предприятия по </t>
    </r>
    <r>
      <rPr>
        <b/>
        <i/>
        <sz val="12"/>
        <rFont val="Times New Roman CYR"/>
        <family val="1"/>
        <charset val="204"/>
      </rPr>
      <t>преоформен държавен дълг</t>
    </r>
    <r>
      <rPr>
        <sz val="12"/>
        <rFont val="Times New Roman CYR"/>
        <family val="1"/>
        <charset val="204"/>
      </rPr>
      <t xml:space="preserve"> (+)</t>
    </r>
  </si>
  <si>
    <r>
      <t xml:space="preserve">получени суми от </t>
    </r>
    <r>
      <rPr>
        <b/>
        <i/>
        <sz val="12"/>
        <rFont val="Times New Roman CYR"/>
        <family val="1"/>
        <charset val="204"/>
      </rPr>
      <t>банки в несъстоятелност</t>
    </r>
    <r>
      <rPr>
        <sz val="12"/>
        <rFont val="Times New Roman CYR"/>
        <family val="1"/>
        <charset val="204"/>
      </rPr>
      <t xml:space="preserve"> (+)</t>
    </r>
  </si>
  <si>
    <t>Предоставени заеми към крайни бенефициенти по държавни инвестиционни заеми (нето)</t>
  </si>
  <si>
    <r>
      <t>предоставени</t>
    </r>
    <r>
      <rPr>
        <sz val="12"/>
        <rFont val="Times New Roman CYR"/>
      </rPr>
      <t xml:space="preserve"> заеми на крайни бенефициенти (-)</t>
    </r>
  </si>
  <si>
    <r>
      <t>възстановени</t>
    </r>
    <r>
      <rPr>
        <sz val="12"/>
        <rFont val="Times New Roman CYR"/>
      </rPr>
      <t xml:space="preserve"> суми по предоставени заеми на крайни бенефиценти (+)</t>
    </r>
  </si>
  <si>
    <r>
      <t xml:space="preserve">Заеми от чужбина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</si>
  <si>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</si>
  <si>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</si>
  <si>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</si>
  <si>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 xml:space="preserve">дългосрочни 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други държави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</si>
  <si>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</si>
  <si>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получени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заеми от</t>
    </r>
    <r>
      <rPr>
        <i/>
        <sz val="12"/>
        <rFont val="Times New Roman Cyr"/>
        <family val="1"/>
        <charset val="204"/>
      </rPr>
      <t xml:space="preserve">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(+)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</si>
  <si>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</si>
  <si>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заеми от </t>
    </r>
    <r>
      <rPr>
        <b/>
        <i/>
        <sz val="12"/>
        <rFont val="Times New Roman CYR"/>
        <family val="1"/>
        <charset val="204"/>
      </rPr>
      <t xml:space="preserve">международни организации </t>
    </r>
    <r>
      <rPr>
        <i/>
        <sz val="12"/>
        <rFont val="Times New Roman Cyr"/>
        <family val="1"/>
        <charset val="204"/>
      </rPr>
      <t>(-)</t>
    </r>
  </si>
  <si>
    <r>
      <t xml:space="preserve">получени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</si>
  <si>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получени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</t>
    </r>
    <r>
      <rPr>
        <i/>
        <sz val="12"/>
        <rFont val="Times New Roman CYR"/>
        <charset val="204"/>
      </rPr>
      <t xml:space="preserve"> банки и финансови институции от чужбина (+)</t>
    </r>
  </si>
  <si>
    <r>
      <t xml:space="preserve">погашения по </t>
    </r>
    <r>
      <rPr>
        <i/>
        <sz val="12"/>
        <rFont val="Times New Roman CYR"/>
        <charset val="204"/>
      </rPr>
      <t>краткосрочни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</si>
  <si>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 xml:space="preserve">погашения по </t>
    </r>
    <r>
      <rPr>
        <i/>
        <sz val="12"/>
        <rFont val="Times New Roman CYR"/>
        <charset val="204"/>
      </rPr>
      <t>дългосрочни</t>
    </r>
    <r>
      <rPr>
        <sz val="12"/>
        <rFont val="Times New Roman CYR"/>
        <charset val="204"/>
      </rPr>
      <t xml:space="preserve"> заеми от </t>
    </r>
    <r>
      <rPr>
        <i/>
        <sz val="12"/>
        <rFont val="Times New Roman CYR"/>
        <charset val="204"/>
      </rPr>
      <t>банки и финансови институции от чужбина (-)</t>
    </r>
  </si>
  <si>
    <r>
      <t>клирингови разчети - п</t>
    </r>
    <r>
      <rPr>
        <b/>
        <i/>
        <sz val="12"/>
        <rFont val="Times New Roman CYR"/>
        <family val="1"/>
        <charset val="204"/>
      </rPr>
      <t>асивни и активни салда</t>
    </r>
    <r>
      <rPr>
        <sz val="12"/>
        <rFont val="Times New Roman CYR"/>
        <family val="1"/>
        <charset val="204"/>
      </rPr>
      <t xml:space="preserve"> (-/+)</t>
    </r>
  </si>
  <si>
    <r>
      <t>друго финансиране</t>
    </r>
    <r>
      <rPr>
        <sz val="12"/>
        <rFont val="Times New Roman CYR"/>
        <family val="1"/>
        <charset val="204"/>
      </rPr>
      <t xml:space="preserve"> от чужбина (+)</t>
    </r>
  </si>
  <si>
    <r>
      <t>други погашения и плащания</t>
    </r>
    <r>
      <rPr>
        <sz val="12"/>
        <rFont val="Times New Roman CYR"/>
        <family val="1"/>
        <charset val="204"/>
      </rPr>
      <t xml:space="preserve"> по финансиране от чужбина (-)</t>
    </r>
  </si>
  <si>
    <t>Държавни (общински) ценни книжа емитирани на международните капиталови пазари</t>
  </si>
  <si>
    <r>
      <t>краткосрочни</t>
    </r>
    <r>
      <rPr>
        <sz val="12"/>
        <rFont val="Times New Roman CYR"/>
        <family val="1"/>
        <charset val="204"/>
      </rPr>
      <t xml:space="preserve">  ДЦК (ОбЦК) емитирани на международните капиталови пазари (+)</t>
    </r>
  </si>
  <si>
    <r>
      <t>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</si>
  <si>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 краткосрочни </t>
    </r>
    <r>
      <rPr>
        <sz val="12"/>
        <rFont val="Times New Roman CYR"/>
        <family val="1"/>
        <charset val="204"/>
      </rPr>
      <t>ДЦК (ОбЦК) емитирани на международните капиталови пазари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</si>
  <si>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</t>
    </r>
    <r>
      <rPr>
        <sz val="12"/>
        <rFont val="Times New Roman CYR"/>
        <family val="1"/>
        <charset val="204"/>
      </rPr>
      <t xml:space="preserve"> ДЦК (ОбЦК) емитирани на международните капиталови пазари (-)</t>
    </r>
  </si>
  <si>
    <t>Получени погашения по предоставени кредити на други държави (+)</t>
  </si>
  <si>
    <r>
      <t xml:space="preserve">Заеми от банки и други лица в страната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b/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b/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b/>
        <sz val="12"/>
        <color indexed="60"/>
        <rFont val="Times New Roman CYR"/>
        <family val="1"/>
        <charset val="204"/>
      </rPr>
      <t>)</t>
    </r>
  </si>
  <si>
    <r>
      <t>получени краткосрочни заеми</t>
    </r>
    <r>
      <rPr>
        <sz val="12"/>
        <rFont val="Times New Roman CYR"/>
        <family val="1"/>
        <charset val="204"/>
      </rPr>
      <t xml:space="preserve"> от банки в страната (+)</t>
    </r>
  </si>
  <si>
    <r>
      <t xml:space="preserve">получени дългосрочни заеми </t>
    </r>
    <r>
      <rPr>
        <sz val="12"/>
        <rFont val="Times New Roman CYR"/>
        <family val="1"/>
        <charset val="204"/>
      </rPr>
      <t>от банки в страната (+)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</si>
  <si>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краткосрочни заеми</t>
    </r>
    <r>
      <rPr>
        <sz val="12"/>
        <rFont val="Times New Roman CYR"/>
        <family val="1"/>
        <charset val="204"/>
      </rPr>
      <t xml:space="preserve"> от банки в страната (-)</t>
    </r>
  </si>
  <si>
    <r>
      <t xml:space="preserve">погашения </t>
    </r>
    <r>
      <rPr>
        <sz val="12"/>
        <rFont val="Times New Roman CYR"/>
        <family val="1"/>
        <charset val="204"/>
      </rPr>
      <t>по</t>
    </r>
    <r>
      <rPr>
        <b/>
        <i/>
        <sz val="12"/>
        <rFont val="Times New Roman CYR"/>
        <family val="1"/>
        <charset val="204"/>
      </rPr>
      <t xml:space="preserve"> дългосрочни заеми </t>
    </r>
    <r>
      <rPr>
        <sz val="12"/>
        <rFont val="Times New Roman CYR"/>
        <family val="1"/>
        <charset val="204"/>
      </rPr>
      <t>от банки в страната (-)</t>
    </r>
  </si>
  <si>
    <t>получени краткосрочни заеми от други лица  в страната (+)</t>
  </si>
  <si>
    <t>получени дългосрочни заеми от други лица в страната (+)</t>
  </si>
  <si>
    <t>погашения по краткосрочни заеми от други лица в страната (-)</t>
  </si>
  <si>
    <t>погашения по дългосрочни заеми от други лица в страната (-)</t>
  </si>
  <si>
    <t>Емисии на държавни (общински) ценни книжа (+)</t>
  </si>
  <si>
    <r>
      <t xml:space="preserve">емисии на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</si>
  <si>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 xml:space="preserve">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</si>
  <si>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r>
      <t>целеви</t>
    </r>
    <r>
      <rPr>
        <sz val="12"/>
        <rFont val="Times New Roman CYR"/>
        <family val="1"/>
        <charset val="204"/>
      </rPr>
      <t xml:space="preserve"> емисии на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(+)</t>
    </r>
  </si>
  <si>
    <t>Погашения на държавни (общински) ценни книжа (-)</t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</si>
  <si>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краткосрочни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</si>
  <si>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</si>
  <si>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целеви емисии на дългосрочни</t>
    </r>
    <r>
      <rPr>
        <sz val="12"/>
        <rFont val="Times New Roman CYR"/>
        <family val="1"/>
        <charset val="204"/>
      </rPr>
      <t xml:space="preserve"> държавни (общински) ценни книжа (-)</t>
    </r>
  </si>
  <si>
    <r>
      <t xml:space="preserve">погашения по </t>
    </r>
    <r>
      <rPr>
        <b/>
        <i/>
        <sz val="12"/>
        <rFont val="Times New Roman CYR"/>
        <family val="1"/>
        <charset val="204"/>
      </rPr>
      <t>ДЦК</t>
    </r>
    <r>
      <rPr>
        <sz val="12"/>
        <rFont val="Times New Roman CYR"/>
        <family val="1"/>
        <charset val="204"/>
      </rPr>
      <t xml:space="preserve">, емитирани </t>
    </r>
    <r>
      <rPr>
        <b/>
        <i/>
        <sz val="12"/>
        <rFont val="Times New Roman CYR"/>
        <family val="1"/>
        <charset val="204"/>
      </rPr>
      <t xml:space="preserve">за структурната реформа </t>
    </r>
    <r>
      <rPr>
        <i/>
        <sz val="12"/>
        <rFont val="Times New Roman Cyr"/>
        <family val="1"/>
        <charset val="204"/>
      </rPr>
      <t>(-)</t>
    </r>
  </si>
  <si>
    <t>Разчети между първостепенни разпоредители  за централизация на средства и плащания в СЕБРА</t>
  </si>
  <si>
    <t>разчети между първостепенни разпоредители за централизация на средства (+/-)</t>
  </si>
  <si>
    <t>разчети между първостепенни разпоредители за плащания в СЕБРА (+/-)</t>
  </si>
  <si>
    <t xml:space="preserve">Събрани средства и извършени плащания за сметка на други бюджети, сметки и фондове </t>
  </si>
  <si>
    <t>събрани средства и извършени плащания от/за ЦБ (+/-)</t>
  </si>
  <si>
    <t>събрани средства и извършени плащания от/за бюджети по държавния бюджет (+/-)</t>
  </si>
  <si>
    <t xml:space="preserve">събрани средства и извършени плащания от/за сметки за средствата от Европейския съюз </t>
  </si>
  <si>
    <t>събрани средства и извършени плащания от/за общински бюджети (+/-)</t>
  </si>
  <si>
    <t>събрани средства и извършени плащания от/за социалноосигурителни фондове (+/-)</t>
  </si>
  <si>
    <t>събрани средства и извършени плащания от/за други бюджети (+/-)</t>
  </si>
  <si>
    <t>Суми по разчети за поети осигурителни вноски и данъци</t>
  </si>
  <si>
    <t>суми по разчети м/у ЦБ,НОИ, НЗОК и НАП за поети осигурителни вноски</t>
  </si>
  <si>
    <t>суми по разчети м/у ЦБ и бюджетните организации за поети осигурителни вноски и данъци</t>
  </si>
  <si>
    <t>суми по разчети м/у бюджети, сметки и фондове за поети осигурителни вноски и данъци</t>
  </si>
  <si>
    <t>Приватизация на дялове, акции и участия</t>
  </si>
  <si>
    <r>
      <t xml:space="preserve">Покупко-продажба на държавни (общински) ценни книжа от бюджетни организации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 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</si>
  <si>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първичния пазар</t>
    </r>
    <r>
      <rPr>
        <sz val="12"/>
        <rFont val="Times New Roman CYR"/>
        <family val="1"/>
        <charset val="204"/>
      </rPr>
      <t xml:space="preserve"> (-)</t>
    </r>
  </si>
  <si>
    <r>
      <t>покупка</t>
    </r>
    <r>
      <rPr>
        <sz val="12"/>
        <rFont val="Times New Roman CYR"/>
        <family val="1"/>
        <charset val="204"/>
      </rPr>
      <t xml:space="preserve"> на държавни (общински) ценни книжа </t>
    </r>
    <r>
      <rPr>
        <b/>
        <i/>
        <sz val="12"/>
        <rFont val="Times New Roman CYR"/>
        <family val="1"/>
        <charset val="204"/>
      </rPr>
      <t>на вторичния пазар</t>
    </r>
    <r>
      <rPr>
        <sz val="12"/>
        <rFont val="Times New Roman CYR"/>
        <family val="1"/>
        <charset val="204"/>
      </rPr>
      <t xml:space="preserve"> (-)</t>
    </r>
  </si>
  <si>
    <r>
      <t>продажба</t>
    </r>
    <r>
      <rPr>
        <sz val="12"/>
        <rFont val="Times New Roman CYR"/>
        <family val="1"/>
        <charset val="204"/>
      </rPr>
      <t xml:space="preserve"> на държавни (общински) ценни книжа (+)</t>
    </r>
  </si>
  <si>
    <r>
      <t>получени погашения</t>
    </r>
    <r>
      <rPr>
        <sz val="12"/>
        <rFont val="Times New Roman CYR"/>
        <family val="1"/>
        <charset val="204"/>
      </rPr>
      <t xml:space="preserve"> по държавни (общински) ценни книжа (+)</t>
    </r>
  </si>
  <si>
    <r>
      <t xml:space="preserve">Операции с други ценни книжа и финансови активи за управление на ликвидността - </t>
    </r>
    <r>
      <rPr>
        <b/>
        <i/>
        <sz val="12"/>
        <color indexed="60"/>
        <rFont val="Times New Roman CYR"/>
        <family val="1"/>
        <charset val="204"/>
      </rPr>
      <t xml:space="preserve">нето </t>
    </r>
    <r>
      <rPr>
        <sz val="12"/>
        <color indexed="60"/>
        <rFont val="Times New Roman CYR"/>
        <family val="1"/>
        <charset val="204"/>
      </rPr>
      <t>(</t>
    </r>
    <r>
      <rPr>
        <b/>
        <i/>
        <sz val="12"/>
        <color indexed="60"/>
        <rFont val="Times New Roman CYR"/>
        <family val="1"/>
        <charset val="204"/>
      </rPr>
      <t>+</t>
    </r>
    <r>
      <rPr>
        <sz val="12"/>
        <color indexed="60"/>
        <rFont val="Times New Roman CYR"/>
        <family val="1"/>
        <charset val="204"/>
      </rPr>
      <t>/</t>
    </r>
    <r>
      <rPr>
        <b/>
        <i/>
        <sz val="12"/>
        <color indexed="60"/>
        <rFont val="Times New Roman CYR"/>
        <family val="1"/>
        <charset val="204"/>
      </rPr>
      <t>-</t>
    </r>
    <r>
      <rPr>
        <sz val="12"/>
        <color indexed="60"/>
        <rFont val="Times New Roman CYR"/>
        <family val="1"/>
        <charset val="204"/>
      </rPr>
      <t>)</t>
    </r>
  </si>
  <si>
    <r>
      <t xml:space="preserve">с </t>
    </r>
    <r>
      <rPr>
        <b/>
        <i/>
        <sz val="12"/>
        <rFont val="Times New Roman CYR"/>
        <family val="1"/>
        <charset val="204"/>
      </rPr>
      <t>чуждестранни</t>
    </r>
    <r>
      <rPr>
        <sz val="12"/>
        <rFont val="Times New Roman CYR"/>
        <family val="1"/>
        <charset val="204"/>
      </rPr>
      <t xml:space="preserve"> ценни книжа и финасови активи (+/-)</t>
    </r>
  </si>
  <si>
    <r>
      <t xml:space="preserve">с ценни книжа и финансови активи </t>
    </r>
    <r>
      <rPr>
        <b/>
        <i/>
        <sz val="12"/>
        <rFont val="Times New Roman CYR"/>
        <family val="1"/>
        <charset val="204"/>
      </rPr>
      <t>на местни лица /резиденти/</t>
    </r>
    <r>
      <rPr>
        <sz val="12"/>
        <rFont val="Times New Roman CYR"/>
        <family val="1"/>
        <charset val="204"/>
      </rPr>
      <t xml:space="preserve"> (+/-)</t>
    </r>
  </si>
  <si>
    <r>
      <t xml:space="preserve">Друго финансиране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sz val="12"/>
        <color indexed="60"/>
        <rFont val="Times New Roman CYR"/>
        <family val="1"/>
        <charset val="204"/>
      </rPr>
      <t>(</t>
    </r>
    <r>
      <rPr>
        <b/>
        <sz val="12"/>
        <color indexed="60"/>
        <rFont val="Times New Roman CYR"/>
        <family val="1"/>
        <charset val="204"/>
      </rPr>
      <t>+/-</t>
    </r>
    <r>
      <rPr>
        <sz val="12"/>
        <color indexed="60"/>
        <rFont val="Times New Roman CYR"/>
        <family val="1"/>
        <charset val="204"/>
      </rPr>
      <t>)</t>
    </r>
  </si>
  <si>
    <t>чужди средства от държавни/общински предприятия (+/-)</t>
  </si>
  <si>
    <r>
      <t xml:space="preserve">чужди средства </t>
    </r>
    <r>
      <rPr>
        <sz val="12"/>
        <rFont val="Times New Roman CYR"/>
        <family val="1"/>
        <charset val="204"/>
      </rPr>
      <t>от други лица (небюджетни предприятия и физически лица) (+/-)</t>
    </r>
  </si>
  <si>
    <r>
      <t>задължения по финансов лизинг и търговски кредит (</t>
    </r>
    <r>
      <rPr>
        <b/>
        <i/>
        <sz val="12"/>
        <rFont val="Times New Roman CYR"/>
        <family val="1"/>
        <charset val="204"/>
      </rPr>
      <t>+</t>
    </r>
    <r>
      <rPr>
        <sz val="12"/>
        <rFont val="Times New Roman CYR"/>
        <family val="1"/>
        <charset val="204"/>
      </rPr>
      <t>)</t>
    </r>
  </si>
  <si>
    <r>
      <t>погашения по финансов лизинг и търговски кредит</t>
    </r>
    <r>
      <rPr>
        <sz val="12"/>
        <rFont val="Times New Roman CYR"/>
        <family val="1"/>
        <charset val="204"/>
      </rPr>
      <t xml:space="preserve"> (</t>
    </r>
    <r>
      <rPr>
        <i/>
        <sz val="12"/>
        <rFont val="Times New Roman Cyr"/>
        <family val="1"/>
        <charset val="204"/>
      </rPr>
      <t>-</t>
    </r>
    <r>
      <rPr>
        <sz val="12"/>
        <rFont val="Times New Roman CYR"/>
        <family val="1"/>
        <charset val="204"/>
      </rPr>
      <t>)</t>
    </r>
  </si>
  <si>
    <r>
      <t xml:space="preserve">плащания </t>
    </r>
    <r>
      <rPr>
        <sz val="12"/>
        <rFont val="Times New Roman CYR"/>
        <charset val="204"/>
      </rPr>
      <t xml:space="preserve">за сметка на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</si>
  <si>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директни плащания на земеделски производители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</si>
  <si>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</si>
  <si>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средства от ЕЗФРСР, прехвърлени към директни плащания (+)</t>
    </r>
  </si>
  <si>
    <r>
      <t>плащания</t>
    </r>
    <r>
      <rPr>
        <sz val="12"/>
        <rFont val="Times New Roman CYR"/>
        <charset val="204"/>
      </rPr>
      <t xml:space="preserve"> за сметка на Европейския съюз -</t>
    </r>
    <r>
      <rPr>
        <b/>
        <i/>
        <sz val="12"/>
        <rFont val="Times New Roman CYR"/>
        <charset val="204"/>
      </rPr>
      <t xml:space="preserve"> пазарни мерки  (-)</t>
    </r>
  </si>
  <si>
    <r>
      <t xml:space="preserve">възстановени суми </t>
    </r>
    <r>
      <rPr>
        <sz val="12"/>
        <rFont val="Times New Roman CYR"/>
        <charset val="204"/>
      </rPr>
      <t xml:space="preserve">от Европейския съюз - </t>
    </r>
    <r>
      <rPr>
        <b/>
        <i/>
        <sz val="12"/>
        <rFont val="Times New Roman CYR"/>
        <charset val="204"/>
      </rPr>
      <t>пазарни мерки (+)</t>
    </r>
  </si>
  <si>
    <t>плащания за сметка на средства на Европейския съюз от суми за преструктуриране (-)</t>
  </si>
  <si>
    <t xml:space="preserve"> постъпления от Европейския съюз - суми за преструктуриране (+)</t>
  </si>
  <si>
    <t>суми по разчети с централния бюджет за финансиране на плащания при недостиг на средства по сметки (+/-)</t>
  </si>
  <si>
    <r>
      <t xml:space="preserve">друго финансиране - операции с активи - </t>
    </r>
    <r>
      <rPr>
        <sz val="12"/>
        <rFont val="Times New Roman CYR"/>
        <charset val="204"/>
      </rPr>
      <t>предоставени временни депозити и гаранции на други бюджетни организации (-/+)</t>
    </r>
  </si>
  <si>
    <r>
      <t xml:space="preserve">друго финансиране - </t>
    </r>
    <r>
      <rPr>
        <b/>
        <i/>
        <sz val="12"/>
        <rFont val="Times New Roman CYR"/>
        <charset val="204"/>
      </rPr>
      <t>операции с пасиви</t>
    </r>
    <r>
      <rPr>
        <sz val="12"/>
        <rFont val="Times New Roman CYR"/>
        <family val="1"/>
        <charset val="204"/>
      </rPr>
      <t xml:space="preserve"> - получени временни депозити и гаранции от други бюджетни организации (-/+)</t>
    </r>
  </si>
  <si>
    <r>
      <t xml:space="preserve">друго финансиране - </t>
    </r>
    <r>
      <rPr>
        <sz val="12"/>
        <rFont val="Times New Roman CYR"/>
        <charset val="204"/>
      </rPr>
      <t xml:space="preserve">операции с </t>
    </r>
    <r>
      <rPr>
        <i/>
        <sz val="12"/>
        <rFont val="Times New Roman CYR"/>
        <charset val="204"/>
      </rPr>
      <t>активи</t>
    </r>
    <r>
      <rPr>
        <b/>
        <i/>
        <sz val="12"/>
        <rFont val="Times New Roman CYR"/>
        <charset val="204"/>
      </rPr>
      <t xml:space="preserve"> (+/-)</t>
    </r>
  </si>
  <si>
    <r>
      <t>друго финансиране - операции с</t>
    </r>
    <r>
      <rPr>
        <i/>
        <sz val="12"/>
        <rFont val="Times New Roman CYR"/>
        <charset val="204"/>
      </rPr>
      <t xml:space="preserve"> пасиви</t>
    </r>
    <r>
      <rPr>
        <sz val="12"/>
        <rFont val="Times New Roman CYR"/>
        <family val="1"/>
        <charset val="204"/>
      </rPr>
      <t xml:space="preserve"> (+/-)</t>
    </r>
  </si>
  <si>
    <r>
      <t xml:space="preserve">събрани </t>
    </r>
    <r>
      <rPr>
        <sz val="12"/>
        <rFont val="Times New Roman CYR"/>
        <charset val="204"/>
      </rPr>
      <t xml:space="preserve">суми за </t>
    </r>
    <r>
      <rPr>
        <i/>
        <sz val="12"/>
        <rFont val="Times New Roman CYR"/>
        <charset val="204"/>
      </rPr>
      <t>допълнително задължително пенсионно осигуряване (+)</t>
    </r>
  </si>
  <si>
    <r>
      <t xml:space="preserve">разпределени </t>
    </r>
    <r>
      <rPr>
        <sz val="12"/>
        <rFont val="Times New Roman CYR"/>
        <charset val="204"/>
      </rPr>
      <t>суми за</t>
    </r>
    <r>
      <rPr>
        <i/>
        <sz val="12"/>
        <rFont val="Times New Roman CYR"/>
        <charset val="204"/>
      </rPr>
      <t xml:space="preserve"> допълнително задължително пенсионно осигуряване (-)</t>
    </r>
  </si>
  <si>
    <r>
      <rPr>
        <i/>
        <sz val="12"/>
        <rFont val="Times New Roman CYR"/>
        <charset val="204"/>
      </rPr>
      <t>получени</t>
    </r>
    <r>
      <rPr>
        <sz val="12"/>
        <rFont val="Times New Roman CYR"/>
        <family val="1"/>
        <charset val="204"/>
      </rPr>
      <t xml:space="preserve"> парични наличности при </t>
    </r>
    <r>
      <rPr>
        <i/>
        <sz val="12"/>
        <rFont val="Times New Roman CYR"/>
        <charset val="204"/>
      </rPr>
      <t xml:space="preserve">преобразуване на бюджетни организации </t>
    </r>
    <r>
      <rPr>
        <sz val="12"/>
        <rFont val="Times New Roman CYR"/>
        <family val="1"/>
        <charset val="204"/>
      </rPr>
      <t>(+)</t>
    </r>
  </si>
  <si>
    <r>
      <rPr>
        <i/>
        <sz val="12"/>
        <rFont val="Times New Roman CYR"/>
        <charset val="204"/>
      </rPr>
      <t xml:space="preserve">прехвърлени </t>
    </r>
    <r>
      <rPr>
        <sz val="12"/>
        <rFont val="Times New Roman CYR"/>
        <charset val="204"/>
      </rPr>
      <t>парични наличности при</t>
    </r>
    <r>
      <rPr>
        <i/>
        <sz val="12"/>
        <rFont val="Times New Roman CYR"/>
        <charset val="204"/>
      </rPr>
      <t xml:space="preserve"> преобразуване на бюджетни организации</t>
    </r>
    <r>
      <rPr>
        <b/>
        <i/>
        <sz val="12"/>
        <rFont val="Times New Roman CYR"/>
        <family val="1"/>
        <charset val="204"/>
      </rPr>
      <t xml:space="preserve"> (-)</t>
    </r>
  </si>
  <si>
    <r>
      <t xml:space="preserve">Депозити и средства по сметки - </t>
    </r>
    <r>
      <rPr>
        <b/>
        <i/>
        <sz val="12"/>
        <color indexed="60"/>
        <rFont val="Times New Roman CYR"/>
        <family val="1"/>
        <charset val="204"/>
      </rPr>
      <t>нето</t>
    </r>
    <r>
      <rPr>
        <b/>
        <sz val="12"/>
        <color indexed="60"/>
        <rFont val="Times New Roman CYR"/>
        <family val="1"/>
        <charset val="204"/>
      </rPr>
      <t xml:space="preserve"> (+/-)   </t>
    </r>
  </si>
  <si>
    <r>
      <t>остатък</t>
    </r>
    <r>
      <rPr>
        <sz val="12"/>
        <rFont val="Times New Roman CYR"/>
        <family val="1"/>
        <charset val="204"/>
      </rPr>
      <t xml:space="preserve"> в</t>
    </r>
    <r>
      <rPr>
        <b/>
        <sz val="12"/>
        <rFont val="Times New Roman CYR"/>
        <family val="1"/>
        <charset val="204"/>
      </rPr>
      <t xml:space="preserve"> </t>
    </r>
    <r>
      <rPr>
        <sz val="12"/>
        <rFont val="Times New Roman CYR"/>
        <family val="1"/>
        <charset val="204"/>
      </rPr>
      <t xml:space="preserve">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</si>
  <si>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от</t>
    </r>
    <r>
      <rPr>
        <b/>
        <i/>
        <sz val="12"/>
        <rFont val="Times New Roman CYR"/>
        <family val="1"/>
        <charset val="204"/>
      </rPr>
      <t xml:space="preserve">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</si>
  <si>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</si>
  <si>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в левова равностойност</t>
    </r>
    <r>
      <rPr>
        <b/>
        <sz val="12"/>
        <rFont val="Times New Roman CYR"/>
        <family val="1"/>
        <charset val="204"/>
      </rPr>
      <t xml:space="preserve"> по депозити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</si>
  <si>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остатък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 левове </t>
    </r>
    <r>
      <rPr>
        <b/>
        <i/>
        <sz val="12"/>
        <rFont val="Times New Roman CYR"/>
        <family val="1"/>
        <charset val="204"/>
      </rPr>
      <t>от 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</si>
  <si>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остътък</t>
    </r>
    <r>
      <rPr>
        <sz val="12"/>
        <rFont val="Times New Roman CYR"/>
        <family val="1"/>
        <charset val="204"/>
      </rPr>
      <t xml:space="preserve"> 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от </t>
    </r>
    <r>
      <rPr>
        <b/>
        <i/>
        <sz val="12"/>
        <rFont val="Times New Roman CYR"/>
        <family val="1"/>
        <charset val="204"/>
      </rPr>
      <t>предходния период</t>
    </r>
    <r>
      <rPr>
        <sz val="12"/>
        <rFont val="Times New Roman CYR"/>
        <family val="1"/>
        <charset val="204"/>
      </rPr>
      <t xml:space="preserve"> (+)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</si>
  <si>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</si>
  <si>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валутни сметки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</si>
  <si>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левове </t>
    </r>
    <r>
      <rPr>
        <b/>
        <sz val="12"/>
        <rFont val="Times New Roman CYR"/>
        <family val="1"/>
        <charset val="204"/>
      </rPr>
      <t>по депозити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</si>
  <si>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в левова равностойност </t>
    </r>
    <r>
      <rPr>
        <b/>
        <sz val="12"/>
        <rFont val="Times New Roman CYR"/>
        <family val="1"/>
        <charset val="204"/>
      </rPr>
      <t>по депозити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</si>
  <si>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</t>
    </r>
    <r>
      <rPr>
        <sz val="12"/>
        <rFont val="Times New Roman CYR"/>
        <family val="1"/>
        <charset val="204"/>
      </rPr>
      <t xml:space="preserve"> в левове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</si>
  <si>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>наличност</t>
    </r>
    <r>
      <rPr>
        <sz val="12"/>
        <rFont val="Times New Roman CYR"/>
        <family val="1"/>
        <charset val="204"/>
      </rPr>
      <t xml:space="preserve"> </t>
    </r>
    <r>
      <rPr>
        <b/>
        <sz val="12"/>
        <rFont val="Times New Roman CYR"/>
        <family val="1"/>
        <charset val="204"/>
      </rPr>
      <t>в касата във валута</t>
    </r>
    <r>
      <rPr>
        <sz val="12"/>
        <rFont val="Times New Roman CYR"/>
        <family val="1"/>
        <charset val="204"/>
      </rPr>
      <t xml:space="preserve"> в </t>
    </r>
    <r>
      <rPr>
        <b/>
        <i/>
        <sz val="12"/>
        <rFont val="Times New Roman CYR"/>
        <family val="1"/>
        <charset val="204"/>
      </rPr>
      <t>края на периода</t>
    </r>
    <r>
      <rPr>
        <sz val="12"/>
        <rFont val="Times New Roman CYR"/>
        <family val="1"/>
        <charset val="204"/>
      </rPr>
      <t xml:space="preserve"> (-)</t>
    </r>
  </si>
  <si>
    <r>
      <t xml:space="preserve">преводи </t>
    </r>
    <r>
      <rPr>
        <b/>
        <i/>
        <sz val="12"/>
        <rFont val="Times New Roman CYR"/>
        <family val="1"/>
        <charset val="204"/>
      </rPr>
      <t>в процес на сетълмент (-/+)</t>
    </r>
  </si>
  <si>
    <r>
      <t xml:space="preserve"> </t>
    </r>
    <r>
      <rPr>
        <b/>
        <i/>
        <sz val="12"/>
        <rFont val="Times New Roman CYR"/>
        <family val="1"/>
        <charset val="204"/>
      </rPr>
      <t>преоценка</t>
    </r>
    <r>
      <rPr>
        <sz val="12"/>
        <rFont val="Times New Roman CYR"/>
        <family val="1"/>
        <charset val="204"/>
      </rPr>
      <t xml:space="preserve"> на валутни наличности </t>
    </r>
    <r>
      <rPr>
        <b/>
        <i/>
        <sz val="12"/>
        <rFont val="Times New Roman CYR"/>
        <family val="1"/>
        <charset val="204"/>
      </rPr>
      <t xml:space="preserve">(нереализирани курсови разлики) по сметки и средства в страната </t>
    </r>
    <r>
      <rPr>
        <sz val="12"/>
        <rFont val="Times New Roman CYR"/>
        <family val="1"/>
        <charset val="204"/>
      </rPr>
      <t xml:space="preserve"> (+/-)</t>
    </r>
  </si>
  <si>
    <r>
      <t xml:space="preserve">остатък в левова равностойност по валутни сметки  в чужбина от </t>
    </r>
    <r>
      <rPr>
        <i/>
        <sz val="12"/>
        <rFont val="Times New Roman CYR"/>
        <charset val="204"/>
      </rPr>
      <t xml:space="preserve">предходния период </t>
    </r>
    <r>
      <rPr>
        <sz val="12"/>
        <rFont val="Times New Roman CYR"/>
        <charset val="204"/>
      </rPr>
      <t>(+)</t>
    </r>
  </si>
  <si>
    <r>
      <rPr>
        <sz val="12"/>
        <rFont val="Times New Roman CYR"/>
        <charset val="204"/>
      </rPr>
      <t xml:space="preserve">остатък в касата във валута  </t>
    </r>
    <r>
      <rPr>
        <i/>
        <sz val="12"/>
        <rFont val="Times New Roman CYR"/>
        <charset val="204"/>
      </rPr>
      <t xml:space="preserve">в чужбина </t>
    </r>
    <r>
      <rPr>
        <sz val="12"/>
        <rFont val="Times New Roman CYR"/>
        <charset val="204"/>
      </rPr>
      <t xml:space="preserve">от </t>
    </r>
    <r>
      <rPr>
        <i/>
        <sz val="12"/>
        <rFont val="Times New Roman CYR"/>
        <charset val="204"/>
      </rPr>
      <t>предходния период</t>
    </r>
    <r>
      <rPr>
        <sz val="12"/>
        <rFont val="Times New Roman CYR"/>
        <charset val="204"/>
      </rPr>
      <t xml:space="preserve"> (+)</t>
    </r>
  </si>
  <si>
    <r>
      <t>наличност</t>
    </r>
    <r>
      <rPr>
        <sz val="12"/>
        <rFont val="Times New Roman CYR"/>
        <charset val="204"/>
      </rPr>
      <t xml:space="preserve"> в касата във валута 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</t>
    </r>
  </si>
  <si>
    <r>
      <t>наличност</t>
    </r>
    <r>
      <rPr>
        <sz val="12"/>
        <rFont val="Times New Roman CYR"/>
        <charset val="204"/>
      </rPr>
      <t xml:space="preserve"> в левова равностойност по валутни сметки </t>
    </r>
    <r>
      <rPr>
        <i/>
        <sz val="12"/>
        <rFont val="Times New Roman CYR"/>
        <charset val="204"/>
      </rPr>
      <t>в чужбина</t>
    </r>
    <r>
      <rPr>
        <sz val="12"/>
        <rFont val="Times New Roman CYR"/>
        <charset val="204"/>
      </rPr>
      <t xml:space="preserve">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>(-)</t>
    </r>
  </si>
  <si>
    <t>преоценка на валутни наличности (нереализирани курсови разлики) по сметки и средства в чужбина (+/-)</t>
  </si>
  <si>
    <r>
      <t xml:space="preserve">Депозити и сметки консолидирани в </t>
    </r>
    <r>
      <rPr>
        <b/>
        <i/>
        <sz val="12"/>
        <color indexed="60"/>
        <rFont val="Times New Roman CYR"/>
        <family val="1"/>
        <charset val="204"/>
      </rPr>
      <t>системата на "Единната сметка"-нето</t>
    </r>
    <r>
      <rPr>
        <b/>
        <sz val="12"/>
        <color indexed="60"/>
        <rFont val="Times New Roman CYR"/>
        <family val="1"/>
        <charset val="204"/>
      </rPr>
      <t xml:space="preserve"> (+/-)</t>
    </r>
  </si>
  <si>
    <r>
      <t>остатък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от</t>
    </r>
    <r>
      <rPr>
        <i/>
        <sz val="12"/>
        <rFont val="Times New Roman CYR"/>
        <charset val="204"/>
      </rPr>
      <t xml:space="preserve"> предходния период</t>
    </r>
    <r>
      <rPr>
        <sz val="12"/>
        <rFont val="Times New Roman CYR"/>
        <charset val="204"/>
      </rPr>
      <t xml:space="preserve"> (+) </t>
    </r>
  </si>
  <si>
    <t>остатък по левови депозити на бюджетните организации в БНБ от предходния период (+)</t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</si>
  <si>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текущи сметки на бюджетните организации в БНБ в </t>
    </r>
    <r>
      <rPr>
        <i/>
        <sz val="12"/>
        <rFont val="Times New Roman CYR"/>
        <charset val="204"/>
      </rPr>
      <t>края на периода</t>
    </r>
    <r>
      <rPr>
        <sz val="12"/>
        <rFont val="Times New Roman CYR"/>
        <charset val="204"/>
      </rPr>
      <t xml:space="preserve"> (-) </t>
    </r>
  </si>
  <si>
    <r>
      <t>наличност</t>
    </r>
    <r>
      <rPr>
        <sz val="12"/>
        <rFont val="Times New Roman CYR"/>
        <charset val="204"/>
      </rPr>
      <t xml:space="preserve"> по </t>
    </r>
    <r>
      <rPr>
        <i/>
        <sz val="12"/>
        <rFont val="Times New Roman CYR"/>
        <charset val="204"/>
      </rPr>
      <t>левови</t>
    </r>
    <r>
      <rPr>
        <sz val="12"/>
        <rFont val="Times New Roman CYR"/>
        <charset val="204"/>
      </rPr>
      <t xml:space="preserve"> депозити на бюджетните организации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sz val="10"/>
        <rFont val="Times New Roman CYR"/>
        <charset val="204"/>
      </rPr>
      <t>БНБ</t>
    </r>
    <r>
      <rPr>
        <sz val="12"/>
        <rFont val="Times New Roman CYR"/>
        <charset val="204"/>
      </rPr>
      <t xml:space="preserve"> </t>
    </r>
    <r>
      <rPr>
        <sz val="11"/>
        <rFont val="Times New Roman Cyr"/>
        <charset val="204"/>
      </rPr>
      <t>в</t>
    </r>
    <r>
      <rPr>
        <sz val="12"/>
        <rFont val="Times New Roman CYR"/>
        <charset val="204"/>
      </rPr>
      <t xml:space="preserve"> </t>
    </r>
    <r>
      <rPr>
        <i/>
        <sz val="12"/>
        <rFont val="Times New Roman CYR"/>
        <charset val="204"/>
      </rPr>
      <t>края на периода</t>
    </r>
    <r>
      <rPr>
        <sz val="10"/>
        <rFont val="Times New Roman CYR"/>
        <charset val="204"/>
      </rPr>
      <t xml:space="preserve"> (-)</t>
    </r>
  </si>
  <si>
    <t>Касови операции, депозити, покупко-продажба на валута и сетълмент операции</t>
  </si>
  <si>
    <r>
      <t>операции в брой</t>
    </r>
    <r>
      <rPr>
        <sz val="12"/>
        <rFont val="Times New Roman CYR"/>
        <family val="1"/>
        <charset val="204"/>
      </rPr>
      <t xml:space="preserve"> между банка и каса (+/-)</t>
    </r>
  </si>
  <si>
    <r>
      <t xml:space="preserve">предоставяне (възстановяване) на средства по </t>
    </r>
    <r>
      <rPr>
        <b/>
        <i/>
        <sz val="12"/>
        <rFont val="Times New Roman CYR"/>
        <family val="1"/>
        <charset val="204"/>
      </rPr>
      <t>срочни депозити</t>
    </r>
    <r>
      <rPr>
        <sz val="12"/>
        <rFont val="Times New Roman CYR"/>
        <family val="1"/>
        <charset val="204"/>
      </rPr>
      <t xml:space="preserve"> (+/-)</t>
    </r>
  </si>
  <si>
    <r>
      <t xml:space="preserve">покупко-продажба на </t>
    </r>
    <r>
      <rPr>
        <b/>
        <i/>
        <sz val="12"/>
        <rFont val="Times New Roman CYR"/>
        <family val="1"/>
        <charset val="204"/>
      </rPr>
      <t>валута</t>
    </r>
    <r>
      <rPr>
        <sz val="12"/>
        <rFont val="Times New Roman CYR"/>
        <family val="1"/>
        <charset val="204"/>
      </rPr>
      <t xml:space="preserve"> (+/-)</t>
    </r>
  </si>
  <si>
    <r>
      <t xml:space="preserve">операции </t>
    </r>
    <r>
      <rPr>
        <b/>
        <i/>
        <sz val="12"/>
        <rFont val="Times New Roman CYR"/>
        <family val="1"/>
        <charset val="204"/>
      </rPr>
      <t>СЕБРА</t>
    </r>
    <r>
      <rPr>
        <i/>
        <sz val="12"/>
        <rFont val="Times New Roman Cyr"/>
        <family val="1"/>
        <charset val="204"/>
      </rPr>
      <t xml:space="preserve"> - </t>
    </r>
    <r>
      <rPr>
        <b/>
        <i/>
        <sz val="12"/>
        <rFont val="Times New Roman CYR"/>
        <family val="1"/>
        <charset val="204"/>
      </rPr>
      <t>захранване на "сметки за наличности"</t>
    </r>
    <r>
      <rPr>
        <sz val="12"/>
        <rFont val="Times New Roman CYR"/>
        <family val="1"/>
        <charset val="204"/>
      </rPr>
      <t xml:space="preserve"> (+/-)</t>
    </r>
  </si>
  <si>
    <t>салдо по сметката на ЦБ за разпределение на преводи от системата за брутен сетълмент в реално време (+/-)</t>
  </si>
  <si>
    <t>VI. ВСИЧКО ОПЕРАЦИИ С ФИНАНСОВИ АКТИВИ И ПАСИВИ</t>
  </si>
  <si>
    <t>ТОДОРКА СТОЯНОВА</t>
  </si>
  <si>
    <t>( име и фамилия)</t>
  </si>
  <si>
    <t>ИЗГОТВИЛ:</t>
  </si>
  <si>
    <t>РАДОСЛАВ ВАНЧЕВ</t>
  </si>
  <si>
    <t>СТАНИСЛАВ ДЕЧЕВ</t>
  </si>
  <si>
    <t xml:space="preserve">                                                                      ( име и фамилия)</t>
  </si>
  <si>
    <t xml:space="preserve">служебни телефони </t>
  </si>
  <si>
    <t>e-mail:</t>
  </si>
  <si>
    <t>BUDGET@HASKOVO.BG</t>
  </si>
  <si>
    <t>Web-адрес:</t>
  </si>
  <si>
    <t>HASKOVO.BG</t>
  </si>
  <si>
    <t xml:space="preserve">        II.1. РАЗХОДИ ПО ДЕЙНОСТИ</t>
  </si>
  <si>
    <t>II.1. РАЗХОДИ ПО ДЕЙНОСТИ</t>
  </si>
  <si>
    <t>НАИМЕНОВАНИЯ НА ПАРАГРАФИТЕ И ПОДПАРАГРАФИТЕ</t>
  </si>
  <si>
    <t>&lt;------          ГРУПА    -  код  по  ЕБК</t>
  </si>
  <si>
    <t>101 Изпълнителни и законодателни органи</t>
  </si>
  <si>
    <t>(наименование на дейността)</t>
  </si>
  <si>
    <t>Разходи за лихви и отстъпки по облигации, емитирани и търгувани на международните капиталови пазари</t>
  </si>
  <si>
    <t>край на група</t>
  </si>
  <si>
    <t>202 Полиция, вътрешен ред и сигурност</t>
  </si>
  <si>
    <t>301 Образование</t>
  </si>
  <si>
    <t>401 Здравеопазване</t>
  </si>
  <si>
    <t>503 Програми, дейности и служби по социалното осигуряване, подпомагане и заетостта</t>
  </si>
  <si>
    <t>601 Жилищно строителство, благоустройство, комунално стопанство</t>
  </si>
  <si>
    <t>602 Опазване на околната среда</t>
  </si>
  <si>
    <t>701 Почивно дело</t>
  </si>
  <si>
    <t>702 Физическа култура и спорт</t>
  </si>
  <si>
    <t>703 Култура</t>
  </si>
  <si>
    <t>802 Селско стопанство, горско стопанство, лов и риболов</t>
  </si>
  <si>
    <t>803 Транспорт и съобщения</t>
  </si>
  <si>
    <t>805 Туризъм</t>
  </si>
  <si>
    <t>806 Други дейности по икономиката</t>
  </si>
  <si>
    <t>901 Разходи некласифицирани в другите функции</t>
  </si>
  <si>
    <t>205 Защита на населението, управление и дейности при стихийни бедствия и аварии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</si>
</sst>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d\.m\.yyyy\ &quot;г.&quot;;@"/>
    <numFmt numFmtId="165" formatCode="000"/>
    <numFmt numFmtId="166" formatCode="0#&quot;-&quot;0#"/>
    <numFmt numFmtId="167" formatCode="&quot;x&quot;"/>
    <numFmt numFmtId="168" formatCode="0.0"/>
    <numFmt numFmtId="169" formatCode="00&quot;-&quot;0#"/>
    <numFmt numFmtId="170" formatCode="0000"/>
    <numFmt numFmtId="171" formatCode="#,##0;[Red]\(#,##0\)"/>
    <numFmt numFmtId="172" formatCode="#,##0;\(#,##0\)"/>
    <numFmt numFmtId="173" formatCode="0&quot; &quot;0&quot; &quot;0&quot; &quot;0"/>
    <numFmt numFmtId="174" formatCode="&quot;II. ОБЩО РАЗХОДИ ЗА ДЕЙНОСТ &quot;0&quot;&quot;0&quot;&quot;0&quot;&quot;0"/>
  </numFmts>
  <fonts count="11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 CYR"/>
      <family val="1"/>
      <charset val="204"/>
    </font>
    <font>
      <sz val="12"/>
      <name val="UnvCyr"/>
      <family val="2"/>
      <charset val="204"/>
    </font>
    <font>
      <b/>
      <sz val="12"/>
      <name val="Times New Roman Cyr"/>
      <charset val="204"/>
    </font>
    <font>
      <b/>
      <sz val="12"/>
      <color rgb="FFA50021"/>
      <name val="Times New Roman CYR"/>
      <charset val="204"/>
    </font>
    <font>
      <sz val="12"/>
      <color theme="0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Arial"/>
      <family val="2"/>
      <charset val="204"/>
    </font>
    <font>
      <sz val="12"/>
      <color rgb="FF800000"/>
      <name val="Times New Roman CYR"/>
      <family val="1"/>
      <charset val="204"/>
    </font>
    <font>
      <b/>
      <i/>
      <sz val="14"/>
      <color rgb="FF800000"/>
      <name val="Times New Roman bold"/>
      <charset val="204"/>
    </font>
    <font>
      <b/>
      <sz val="12"/>
      <color rgb="FF000099"/>
      <name val="Times New Roman Cyr"/>
      <family val="1"/>
      <charset val="204"/>
    </font>
    <font>
      <b/>
      <i/>
      <sz val="14"/>
      <color rgb="FF000099"/>
      <name val="Times New Roman Cyr"/>
      <charset val="204"/>
    </font>
    <font>
      <b/>
      <sz val="16"/>
      <name val="Times New Roman Cyr"/>
      <charset val="204"/>
    </font>
    <font>
      <sz val="10"/>
      <name val="Hebar"/>
      <charset val="204"/>
    </font>
    <font>
      <b/>
      <sz val="12"/>
      <color rgb="FF000099"/>
      <name val="Times New Roman"/>
      <family val="1"/>
      <charset val="204"/>
    </font>
    <font>
      <b/>
      <i/>
      <sz val="12"/>
      <color rgb="FF000099"/>
      <name val="Times New Roman"/>
      <family val="1"/>
      <charset val="204"/>
    </font>
    <font>
      <b/>
      <sz val="12"/>
      <color rgb="FF000099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</font>
    <font>
      <b/>
      <sz val="12"/>
      <color indexed="18"/>
      <name val="Times New Roman CYR"/>
      <family val="1"/>
      <charset val="204"/>
    </font>
    <font>
      <sz val="12"/>
      <color rgb="FF000099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sz val="12"/>
      <color rgb="FFA50021"/>
      <name val="Times New Roman Cyr"/>
      <charset val="204"/>
    </font>
    <font>
      <sz val="12"/>
      <name val="Times New Roman CYR"/>
      <charset val="204"/>
    </font>
    <font>
      <sz val="12"/>
      <color indexed="12"/>
      <name val="Times New Roman CYR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b/>
      <i/>
      <sz val="12"/>
      <color indexed="10"/>
      <name val="Times New Roman CYR"/>
      <charset val="204"/>
    </font>
    <font>
      <b/>
      <sz val="9"/>
      <color rgb="FF000099"/>
      <name val="Times New Roman CYR"/>
      <charset val="204"/>
    </font>
    <font>
      <b/>
      <i/>
      <sz val="12"/>
      <color rgb="FF000099"/>
      <name val="Times New Roman CYR"/>
      <charset val="204"/>
    </font>
    <font>
      <i/>
      <sz val="12"/>
      <color theme="0"/>
      <name val="Times New Roman CYR"/>
      <family val="1"/>
      <charset val="204"/>
    </font>
    <font>
      <sz val="11"/>
      <color rgb="FF800000"/>
      <name val="Times New Roman CYR"/>
      <family val="1"/>
      <charset val="204"/>
    </font>
    <font>
      <sz val="12"/>
      <name val="Arial"/>
      <family val="2"/>
      <charset val="204"/>
    </font>
    <font>
      <b/>
      <sz val="13"/>
      <color rgb="FF800000"/>
      <name val="Times New Roman CYR"/>
      <charset val="204"/>
    </font>
    <font>
      <b/>
      <i/>
      <sz val="12"/>
      <color rgb="FF800000"/>
      <name val="Times New Roman CYR"/>
      <charset val="204"/>
    </font>
    <font>
      <sz val="11"/>
      <name val="Times New Roman CYR"/>
      <family val="1"/>
      <charset val="204"/>
    </font>
    <font>
      <sz val="12"/>
      <color rgb="FF800000"/>
      <name val="Times New Roman CYR"/>
      <charset val="204"/>
    </font>
    <font>
      <sz val="14"/>
      <name val="Times New Roman CYR"/>
      <charset val="204"/>
    </font>
    <font>
      <b/>
      <sz val="12"/>
      <color rgb="FF800000"/>
      <name val="Times New Roman CYR"/>
      <family val="1"/>
      <charset val="204"/>
    </font>
    <font>
      <b/>
      <sz val="11"/>
      <color rgb="FF800000"/>
      <name val="Times New Roman CYR"/>
      <family val="1"/>
      <charset val="204"/>
    </font>
    <font>
      <i/>
      <sz val="12"/>
      <name val="Times New Roman Cyr"/>
      <family val="1"/>
    </font>
    <font>
      <sz val="12"/>
      <name val="Times New Roman Cyr"/>
      <family val="1"/>
    </font>
    <font>
      <b/>
      <i/>
      <sz val="12"/>
      <name val="Times New Roman Cyr"/>
      <family val="1"/>
    </font>
    <font>
      <b/>
      <sz val="11"/>
      <name val="Times New Roman CYR"/>
      <family val="1"/>
      <charset val="204"/>
    </font>
    <font>
      <b/>
      <i/>
      <sz val="12"/>
      <color indexed="18"/>
      <name val="Times New Roman CYR"/>
      <charset val="204"/>
    </font>
    <font>
      <b/>
      <sz val="12"/>
      <color indexed="16"/>
      <name val="Times New Roman CYR"/>
      <family val="1"/>
      <charset val="204"/>
    </font>
    <font>
      <i/>
      <sz val="12"/>
      <color rgb="FF000099"/>
      <name val="Times New Roman Cyr"/>
      <family val="1"/>
      <charset val="204"/>
    </font>
    <font>
      <i/>
      <sz val="12"/>
      <color indexed="10"/>
      <name val="Times New Roman CYR"/>
      <charset val="204"/>
    </font>
    <font>
      <b/>
      <sz val="9"/>
      <color rgb="FF800000"/>
      <name val="Times New Roman CYR"/>
      <charset val="204"/>
    </font>
    <font>
      <sz val="10"/>
      <name val="Arial Cyr"/>
      <charset val="204"/>
    </font>
    <font>
      <b/>
      <sz val="12"/>
      <color rgb="FF800000"/>
      <name val="Times New Roman CYR"/>
      <charset val="204"/>
    </font>
    <font>
      <sz val="12"/>
      <color indexed="10"/>
      <name val="Times New Roman CYR"/>
      <family val="1"/>
      <charset val="204"/>
    </font>
    <font>
      <sz val="12"/>
      <color rgb="FF660066"/>
      <name val="Times New Roman CYR"/>
      <family val="1"/>
      <charset val="204"/>
    </font>
    <font>
      <b/>
      <sz val="12"/>
      <color rgb="FF660066"/>
      <name val="Times New Roman Cyr"/>
      <charset val="204"/>
    </font>
    <font>
      <b/>
      <i/>
      <sz val="12"/>
      <color rgb="FF660066"/>
      <name val="Times New Roman CYR"/>
      <charset val="204"/>
    </font>
    <font>
      <i/>
      <sz val="12"/>
      <color rgb="FF660066"/>
      <name val="Times New Roman CYR"/>
      <charset val="204"/>
    </font>
    <font>
      <b/>
      <i/>
      <sz val="10"/>
      <color rgb="FF660066"/>
      <name val="Times New Roman CYR"/>
      <family val="1"/>
      <charset val="204"/>
    </font>
    <font>
      <b/>
      <i/>
      <sz val="12"/>
      <color rgb="FF660066"/>
      <name val="Times New Roman CYR"/>
      <family val="1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rgb="FF660066"/>
      <name val="Times New Roman CYR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indexed="12"/>
      <name val="Times New Roman CYR"/>
      <family val="1"/>
      <charset val="204"/>
    </font>
    <font>
      <b/>
      <sz val="9"/>
      <color rgb="FF660066"/>
      <name val="Times New Roman Cyr"/>
      <charset val="204"/>
    </font>
    <font>
      <b/>
      <sz val="12"/>
      <color theme="0"/>
      <name val="Times New Roman"/>
      <family val="1"/>
      <charset val="204"/>
    </font>
    <font>
      <b/>
      <sz val="12"/>
      <color rgb="FF663300"/>
      <name val="Times New Roman CYR"/>
      <charset val="204"/>
    </font>
    <font>
      <sz val="12"/>
      <color rgb="FF663300"/>
      <name val="Times New Roman CYR"/>
      <family val="1"/>
      <charset val="204"/>
    </font>
    <font>
      <b/>
      <i/>
      <sz val="12"/>
      <color rgb="FF663300"/>
      <name val="Times New Roman CYR"/>
      <family val="1"/>
      <charset val="204"/>
    </font>
    <font>
      <b/>
      <sz val="12"/>
      <color rgb="FF663300"/>
      <name val="Times New Roman CYR"/>
      <family val="1"/>
      <charset val="204"/>
    </font>
    <font>
      <b/>
      <sz val="12"/>
      <color rgb="FF663300"/>
      <name val="Arial"/>
      <family val="2"/>
      <charset val="204"/>
    </font>
    <font>
      <sz val="12"/>
      <color rgb="FF663300"/>
      <name val="Times New Roman CYR"/>
      <charset val="204"/>
    </font>
    <font>
      <i/>
      <sz val="12"/>
      <name val="Times New Roman CYR"/>
    </font>
    <font>
      <b/>
      <i/>
      <sz val="12"/>
      <name val="Times New Roman CYR"/>
    </font>
    <font>
      <sz val="12"/>
      <name val="Times New Roman CYR"/>
    </font>
    <font>
      <b/>
      <sz val="12"/>
      <name val="Times New Roman CYR"/>
    </font>
    <font>
      <b/>
      <i/>
      <sz val="12"/>
      <color indexed="60"/>
      <name val="Times New Roman CYR"/>
      <family val="1"/>
      <charset val="204"/>
    </font>
    <font>
      <b/>
      <sz val="12"/>
      <color indexed="60"/>
      <name val="Times New Roman CYR"/>
      <family val="1"/>
      <charset val="204"/>
    </font>
    <font>
      <sz val="12"/>
      <color rgb="FF663300"/>
      <name val="Arial"/>
      <family val="2"/>
      <charset val="204"/>
    </font>
    <font>
      <sz val="12"/>
      <color indexed="60"/>
      <name val="Times New Roman CYR"/>
      <family val="1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b/>
      <sz val="9"/>
      <color rgb="FF663300"/>
      <name val="Times New Roman CYR"/>
      <family val="1"/>
      <charset val="204"/>
    </font>
    <font>
      <b/>
      <i/>
      <sz val="12"/>
      <color rgb="FF663300"/>
      <name val="Times New Roman CYR"/>
      <charset val="204"/>
    </font>
    <font>
      <sz val="11"/>
      <color theme="0"/>
      <name val="Times New Roman"/>
      <family val="1"/>
      <charset val="204"/>
    </font>
    <font>
      <i/>
      <sz val="12"/>
      <color rgb="FF000099"/>
      <name val="Times New Roman CYR"/>
      <charset val="204"/>
    </font>
    <font>
      <i/>
      <sz val="12"/>
      <color rgb="FF800000"/>
      <name val="Times New Roman CYR"/>
      <charset val="204"/>
    </font>
    <font>
      <b/>
      <i/>
      <sz val="12"/>
      <color indexed="18"/>
      <name val="Times New Roman Bold"/>
    </font>
    <font>
      <u/>
      <sz val="10"/>
      <color theme="10"/>
      <name val="Hebar"/>
      <charset val="204"/>
    </font>
    <font>
      <b/>
      <sz val="12"/>
      <color theme="0"/>
      <name val="Times New Roman Cyr"/>
      <charset val="204"/>
    </font>
    <font>
      <sz val="12"/>
      <color theme="0"/>
      <name val="Times New Roman CYR"/>
      <charset val="204"/>
    </font>
    <font>
      <sz val="12"/>
      <color indexed="50"/>
      <name val="Times New Roman CYR"/>
      <family val="1"/>
      <charset val="204"/>
    </font>
    <font>
      <b/>
      <sz val="12"/>
      <color indexed="9"/>
      <name val="Times New Roman CYR"/>
      <family val="1"/>
      <charset val="204"/>
    </font>
    <font>
      <i/>
      <u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0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i/>
      <u/>
      <sz val="10"/>
      <color indexed="81"/>
      <name val="Times New Roman"/>
      <family val="1"/>
      <charset val="204"/>
    </font>
    <font>
      <i/>
      <u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B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1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55" fillId="0" borderId="0"/>
    <xf numFmtId="0" fontId="1" fillId="0" borderId="0"/>
    <xf numFmtId="0" fontId="1" fillId="0" borderId="0"/>
    <xf numFmtId="0" fontId="95" fillId="0" borderId="0" applyNumberFormat="0" applyFill="0" applyBorder="0" applyAlignment="0" applyProtection="0"/>
  </cellStyleXfs>
  <cellXfs count="66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1" fontId="3" fillId="2" borderId="0" xfId="1" applyNumberFormat="1" applyFont="1" applyFill="1" applyAlignment="1">
      <alignment vertical="center"/>
    </xf>
    <xf numFmtId="1" fontId="3" fillId="3" borderId="0" xfId="1" applyNumberFormat="1" applyFont="1" applyFill="1" applyAlignment="1">
      <alignment vertical="center"/>
    </xf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vertical="center" wrapText="1"/>
    </xf>
    <xf numFmtId="0" fontId="2" fillId="2" borderId="0" xfId="1" applyFont="1" applyFill="1" applyAlignment="1">
      <alignment vertical="center"/>
    </xf>
    <xf numFmtId="1" fontId="3" fillId="5" borderId="0" xfId="1" applyNumberFormat="1" applyFont="1" applyFill="1" applyAlignment="1">
      <alignment vertical="center"/>
    </xf>
    <xf numFmtId="0" fontId="4" fillId="4" borderId="0" xfId="1" applyFont="1" applyFill="1" applyAlignment="1">
      <alignment horizontal="right" vertical="center"/>
    </xf>
    <xf numFmtId="0" fontId="5" fillId="6" borderId="1" xfId="1" applyFont="1" applyFill="1" applyBorder="1" applyAlignment="1">
      <alignment horizontal="center" vertical="center"/>
    </xf>
    <xf numFmtId="0" fontId="2" fillId="7" borderId="0" xfId="1" applyFont="1" applyFill="1" applyAlignment="1">
      <alignment vertical="center"/>
    </xf>
    <xf numFmtId="49" fontId="6" fillId="4" borderId="0" xfId="1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1" applyFont="1" applyFill="1" applyBorder="1" applyAlignment="1">
      <alignment vertical="center"/>
    </xf>
    <xf numFmtId="0" fontId="2" fillId="4" borderId="0" xfId="1" applyFont="1" applyFill="1" applyBorder="1" applyAlignment="1">
      <alignment vertical="center" wrapText="1"/>
    </xf>
    <xf numFmtId="0" fontId="7" fillId="0" borderId="0" xfId="0" quotePrefix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2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left" vertical="center"/>
    </xf>
    <xf numFmtId="0" fontId="9" fillId="8" borderId="2" xfId="1" applyFont="1" applyFill="1" applyBorder="1" applyAlignment="1" applyProtection="1">
      <alignment horizontal="center" vertical="center" wrapText="1"/>
      <protection locked="0"/>
    </xf>
    <xf numFmtId="0" fontId="9" fillId="8" borderId="3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164" fontId="10" fillId="6" borderId="4" xfId="1" applyNumberFormat="1" applyFont="1" applyFill="1" applyBorder="1" applyAlignment="1" applyProtection="1">
      <alignment horizontal="center" vertical="center"/>
    </xf>
    <xf numFmtId="0" fontId="2" fillId="4" borderId="0" xfId="1" quotePrefix="1" applyFont="1" applyFill="1" applyAlignment="1">
      <alignment vertical="center"/>
    </xf>
    <xf numFmtId="0" fontId="6" fillId="4" borderId="0" xfId="1" applyFont="1" applyFill="1" applyAlignment="1">
      <alignment horizontal="center" vertical="center"/>
    </xf>
    <xf numFmtId="0" fontId="11" fillId="6" borderId="2" xfId="1" applyFont="1" applyFill="1" applyBorder="1" applyAlignment="1" applyProtection="1">
      <alignment vertical="center" wrapText="1"/>
    </xf>
    <xf numFmtId="0" fontId="11" fillId="6" borderId="3" xfId="1" applyFont="1" applyFill="1" applyBorder="1" applyAlignment="1" applyProtection="1">
      <alignment vertical="center" wrapText="1"/>
    </xf>
    <xf numFmtId="0" fontId="11" fillId="6" borderId="4" xfId="1" applyFont="1" applyFill="1" applyBorder="1" applyAlignment="1" applyProtection="1">
      <alignment vertical="center" wrapText="1"/>
    </xf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4" fillId="4" borderId="0" xfId="1" quotePrefix="1" applyFont="1" applyFill="1" applyAlignment="1">
      <alignment vertical="center"/>
    </xf>
    <xf numFmtId="0" fontId="2" fillId="0" borderId="0" xfId="1" applyFont="1" applyBorder="1" applyAlignment="1">
      <alignment vertical="center"/>
    </xf>
    <xf numFmtId="0" fontId="13" fillId="4" borderId="0" xfId="0" quotePrefix="1" applyFont="1" applyFill="1" applyAlignment="1">
      <alignment vertical="center"/>
    </xf>
    <xf numFmtId="0" fontId="2" fillId="4" borderId="0" xfId="0" quotePrefix="1" applyFont="1" applyFill="1" applyAlignment="1">
      <alignment vertical="center"/>
    </xf>
    <xf numFmtId="165" fontId="2" fillId="4" borderId="0" xfId="1" applyNumberFormat="1" applyFont="1" applyFill="1" applyAlignment="1">
      <alignment horizontal="left" vertical="center"/>
    </xf>
    <xf numFmtId="165" fontId="2" fillId="4" borderId="0" xfId="1" applyNumberFormat="1" applyFont="1" applyFill="1" applyAlignment="1">
      <alignment vertical="center"/>
    </xf>
    <xf numFmtId="0" fontId="2" fillId="4" borderId="0" xfId="1" quotePrefix="1" applyFont="1" applyFill="1" applyAlignment="1">
      <alignment horizontal="right" vertical="center"/>
    </xf>
    <xf numFmtId="0" fontId="4" fillId="0" borderId="0" xfId="1" quotePrefix="1" applyFont="1" applyAlignment="1">
      <alignment horizontal="right" vertical="center"/>
    </xf>
    <xf numFmtId="3" fontId="4" fillId="0" borderId="0" xfId="1" quotePrefix="1" applyNumberFormat="1" applyFont="1" applyAlignment="1">
      <alignment horizontal="right" vertical="center"/>
    </xf>
    <xf numFmtId="0" fontId="15" fillId="9" borderId="5" xfId="2" applyFont="1" applyFill="1" applyBorder="1" applyAlignment="1">
      <alignment horizontal="left" vertical="center" wrapText="1"/>
    </xf>
    <xf numFmtId="0" fontId="16" fillId="9" borderId="6" xfId="2" applyFont="1" applyFill="1" applyBorder="1" applyAlignment="1">
      <alignment horizontal="center" vertical="center" wrapText="1"/>
    </xf>
    <xf numFmtId="0" fontId="15" fillId="9" borderId="6" xfId="1" applyFont="1" applyFill="1" applyBorder="1" applyAlignment="1">
      <alignment horizontal="center" vertical="center" wrapText="1"/>
    </xf>
    <xf numFmtId="0" fontId="17" fillId="9" borderId="7" xfId="1" applyFont="1" applyFill="1" applyBorder="1" applyAlignment="1" applyProtection="1">
      <alignment horizontal="center" vertical="center"/>
    </xf>
    <xf numFmtId="0" fontId="15" fillId="9" borderId="8" xfId="1" applyFont="1" applyFill="1" applyBorder="1" applyAlignment="1">
      <alignment horizontal="center" vertical="center"/>
    </xf>
    <xf numFmtId="0" fontId="15" fillId="9" borderId="1" xfId="1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 wrapText="1"/>
    </xf>
    <xf numFmtId="0" fontId="15" fillId="6" borderId="9" xfId="0" applyFont="1" applyFill="1" applyBorder="1" applyAlignment="1" applyProtection="1">
      <alignment horizontal="center" vertical="center" wrapText="1"/>
    </xf>
    <xf numFmtId="0" fontId="2" fillId="7" borderId="0" xfId="1" applyFont="1" applyFill="1" applyBorder="1" applyAlignment="1">
      <alignment vertical="center"/>
    </xf>
    <xf numFmtId="0" fontId="19" fillId="4" borderId="10" xfId="1" applyFont="1" applyFill="1" applyBorder="1" applyAlignment="1">
      <alignment vertical="center"/>
    </xf>
    <xf numFmtId="0" fontId="19" fillId="4" borderId="11" xfId="1" applyFont="1" applyFill="1" applyBorder="1" applyAlignment="1">
      <alignment horizontal="center" vertical="center"/>
    </xf>
    <xf numFmtId="0" fontId="20" fillId="4" borderId="12" xfId="1" applyFont="1" applyFill="1" applyBorder="1" applyAlignment="1">
      <alignment horizontal="left" vertical="center" wrapText="1"/>
    </xf>
    <xf numFmtId="3" fontId="21" fillId="4" borderId="9" xfId="1" quotePrefix="1" applyNumberFormat="1" applyFont="1" applyFill="1" applyBorder="1" applyAlignment="1">
      <alignment horizontal="center" vertical="center"/>
    </xf>
    <xf numFmtId="3" fontId="21" fillId="4" borderId="9" xfId="1" quotePrefix="1" applyNumberFormat="1" applyFont="1" applyFill="1" applyBorder="1" applyAlignment="1" applyProtection="1">
      <alignment horizontal="center" vertical="center"/>
    </xf>
    <xf numFmtId="3" fontId="22" fillId="4" borderId="9" xfId="1" quotePrefix="1" applyNumberFormat="1" applyFont="1" applyFill="1" applyBorder="1" applyAlignment="1" applyProtection="1">
      <alignment horizontal="center" vertical="center"/>
    </xf>
    <xf numFmtId="0" fontId="4" fillId="0" borderId="0" xfId="1" applyFont="1" applyAlignment="1">
      <alignment vertical="center"/>
    </xf>
    <xf numFmtId="166" fontId="23" fillId="10" borderId="10" xfId="2" quotePrefix="1" applyNumberFormat="1" applyFont="1" applyFill="1" applyBorder="1" applyAlignment="1" applyProtection="1">
      <alignment horizontal="right" vertical="center"/>
    </xf>
    <xf numFmtId="0" fontId="23" fillId="10" borderId="3" xfId="2" quotePrefix="1" applyFont="1" applyFill="1" applyBorder="1" applyAlignment="1" applyProtection="1">
      <alignment horizontal="left" vertical="center"/>
    </xf>
    <xf numFmtId="3" fontId="24" fillId="6" borderId="9" xfId="1" applyNumberFormat="1" applyFont="1" applyFill="1" applyBorder="1" applyAlignment="1">
      <alignment horizontal="right" vertical="center"/>
    </xf>
    <xf numFmtId="0" fontId="25" fillId="4" borderId="13" xfId="2" quotePrefix="1" applyFont="1" applyFill="1" applyBorder="1" applyAlignment="1">
      <alignment horizontal="right" vertical="center"/>
    </xf>
    <xf numFmtId="166" fontId="26" fillId="4" borderId="14" xfId="2" quotePrefix="1" applyNumberFormat="1" applyFont="1" applyFill="1" applyBorder="1" applyAlignment="1">
      <alignment horizontal="right" vertical="center"/>
    </xf>
    <xf numFmtId="0" fontId="2" fillId="4" borderId="15" xfId="2" applyFont="1" applyFill="1" applyBorder="1" applyAlignment="1">
      <alignment horizontal="left" vertical="center" wrapText="1"/>
    </xf>
    <xf numFmtId="167" fontId="28" fillId="11" borderId="16" xfId="1" applyNumberFormat="1" applyFont="1" applyFill="1" applyBorder="1" applyAlignment="1" applyProtection="1">
      <alignment horizontal="center" vertical="center"/>
    </xf>
    <xf numFmtId="0" fontId="4" fillId="7" borderId="0" xfId="1" applyFont="1" applyFill="1" applyAlignment="1">
      <alignment vertical="center"/>
    </xf>
    <xf numFmtId="166" fontId="26" fillId="4" borderId="17" xfId="2" quotePrefix="1" applyNumberFormat="1" applyFont="1" applyFill="1" applyBorder="1" applyAlignment="1">
      <alignment horizontal="right" vertical="center"/>
    </xf>
    <xf numFmtId="0" fontId="2" fillId="4" borderId="18" xfId="2" applyFont="1" applyFill="1" applyBorder="1" applyAlignment="1">
      <alignment horizontal="left" vertical="center" wrapText="1"/>
    </xf>
    <xf numFmtId="167" fontId="28" fillId="11" borderId="19" xfId="1" applyNumberFormat="1" applyFont="1" applyFill="1" applyBorder="1" applyAlignment="1" applyProtection="1">
      <alignment horizontal="center" vertical="center"/>
    </xf>
    <xf numFmtId="3" fontId="29" fillId="4" borderId="19" xfId="1" applyNumberFormat="1" applyFont="1" applyFill="1" applyBorder="1" applyAlignment="1" applyProtection="1">
      <alignment horizontal="right" vertical="center"/>
      <protection locked="0"/>
    </xf>
    <xf numFmtId="0" fontId="2" fillId="4" borderId="20" xfId="2" applyFont="1" applyFill="1" applyBorder="1" applyAlignment="1">
      <alignment horizontal="left" vertical="center" wrapText="1"/>
    </xf>
    <xf numFmtId="0" fontId="2" fillId="12" borderId="0" xfId="1" applyFont="1" applyFill="1" applyAlignment="1">
      <alignment vertical="center"/>
    </xf>
    <xf numFmtId="166" fontId="26" fillId="4" borderId="21" xfId="2" quotePrefix="1" applyNumberFormat="1" applyFont="1" applyFill="1" applyBorder="1" applyAlignment="1">
      <alignment horizontal="right" vertical="center"/>
    </xf>
    <xf numFmtId="0" fontId="2" fillId="4" borderId="22" xfId="2" applyFont="1" applyFill="1" applyBorder="1" applyAlignment="1">
      <alignment horizontal="left" vertical="center" wrapText="1"/>
    </xf>
    <xf numFmtId="167" fontId="28" fillId="11" borderId="23" xfId="1" applyNumberFormat="1" applyFont="1" applyFill="1" applyBorder="1" applyAlignment="1" applyProtection="1">
      <alignment horizontal="center" vertical="center"/>
    </xf>
    <xf numFmtId="0" fontId="30" fillId="0" borderId="0" xfId="1" applyFont="1" applyAlignment="1">
      <alignment vertical="center"/>
    </xf>
    <xf numFmtId="166" fontId="23" fillId="10" borderId="24" xfId="2" quotePrefix="1" applyNumberFormat="1" applyFont="1" applyFill="1" applyBorder="1" applyAlignment="1" applyProtection="1">
      <alignment horizontal="right" vertical="center"/>
    </xf>
    <xf numFmtId="3" fontId="24" fillId="6" borderId="25" xfId="1" applyNumberFormat="1" applyFont="1" applyFill="1" applyBorder="1" applyAlignment="1">
      <alignment horizontal="right" vertical="center"/>
    </xf>
    <xf numFmtId="3" fontId="24" fillId="6" borderId="25" xfId="1" applyNumberFormat="1" applyFont="1" applyFill="1" applyBorder="1" applyAlignment="1" applyProtection="1">
      <alignment horizontal="right" vertical="center"/>
    </xf>
    <xf numFmtId="0" fontId="2" fillId="4" borderId="13" xfId="2" applyFont="1" applyFill="1" applyBorder="1" applyAlignment="1">
      <alignment horizontal="right" vertical="center"/>
    </xf>
    <xf numFmtId="0" fontId="2" fillId="4" borderId="26" xfId="2" applyFont="1" applyFill="1" applyBorder="1" applyAlignment="1">
      <alignment horizontal="left" vertical="center" wrapText="1"/>
    </xf>
    <xf numFmtId="167" fontId="28" fillId="11" borderId="27" xfId="1" applyNumberFormat="1" applyFont="1" applyFill="1" applyBorder="1" applyAlignment="1" applyProtection="1">
      <alignment horizontal="center" vertical="center"/>
    </xf>
    <xf numFmtId="0" fontId="2" fillId="4" borderId="28" xfId="2" applyFont="1" applyFill="1" applyBorder="1" applyAlignment="1">
      <alignment horizontal="left" wrapText="1"/>
    </xf>
    <xf numFmtId="0" fontId="2" fillId="4" borderId="20" xfId="2" applyFont="1" applyFill="1" applyBorder="1" applyAlignment="1">
      <alignment horizontal="left" wrapText="1"/>
    </xf>
    <xf numFmtId="0" fontId="29" fillId="4" borderId="20" xfId="2" applyFont="1" applyFill="1" applyBorder="1" applyAlignment="1">
      <alignment horizontal="left" wrapText="1"/>
    </xf>
    <xf numFmtId="166" fontId="26" fillId="4" borderId="29" xfId="2" quotePrefix="1" applyNumberFormat="1" applyFont="1" applyFill="1" applyBorder="1" applyAlignment="1">
      <alignment horizontal="right" vertical="center"/>
    </xf>
    <xf numFmtId="0" fontId="2" fillId="4" borderId="30" xfId="2" applyFont="1" applyFill="1" applyBorder="1" applyAlignment="1">
      <alignment horizontal="left" wrapText="1"/>
    </xf>
    <xf numFmtId="0" fontId="30" fillId="13" borderId="0" xfId="1" applyFont="1" applyFill="1" applyAlignment="1">
      <alignment vertical="center"/>
    </xf>
    <xf numFmtId="166" fontId="25" fillId="4" borderId="13" xfId="2" quotePrefix="1" applyNumberFormat="1" applyFont="1" applyFill="1" applyBorder="1" applyAlignment="1">
      <alignment horizontal="right" vertical="center"/>
    </xf>
    <xf numFmtId="0" fontId="2" fillId="4" borderId="31" xfId="2" applyFont="1" applyFill="1" applyBorder="1" applyAlignment="1">
      <alignment horizontal="left" vertical="center" wrapText="1"/>
    </xf>
    <xf numFmtId="0" fontId="23" fillId="10" borderId="3" xfId="2" quotePrefix="1" applyFont="1" applyFill="1" applyBorder="1" applyAlignment="1" applyProtection="1">
      <alignment horizontal="left" vertical="center"/>
    </xf>
    <xf numFmtId="3" fontId="29" fillId="4" borderId="16" xfId="1" applyNumberFormat="1" applyFont="1" applyFill="1" applyBorder="1" applyAlignment="1" applyProtection="1">
      <alignment horizontal="right" vertical="center"/>
      <protection locked="0"/>
    </xf>
    <xf numFmtId="0" fontId="2" fillId="4" borderId="18" xfId="2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0" fontId="2" fillId="4" borderId="31" xfId="2" applyFont="1" applyFill="1" applyBorder="1" applyAlignment="1">
      <alignment vertical="center" wrapText="1"/>
    </xf>
    <xf numFmtId="3" fontId="29" fillId="4" borderId="27" xfId="1" applyNumberFormat="1" applyFont="1" applyFill="1" applyBorder="1" applyAlignment="1" applyProtection="1">
      <alignment horizontal="right" vertical="center"/>
      <protection locked="0"/>
    </xf>
    <xf numFmtId="0" fontId="2" fillId="4" borderId="26" xfId="2" applyFont="1" applyFill="1" applyBorder="1" applyAlignment="1">
      <alignment vertical="center" wrapText="1"/>
    </xf>
    <xf numFmtId="0" fontId="27" fillId="4" borderId="15" xfId="2" applyFont="1" applyFill="1" applyBorder="1" applyAlignment="1">
      <alignment horizontal="left" vertical="center" wrapText="1"/>
    </xf>
    <xf numFmtId="0" fontId="27" fillId="4" borderId="26" xfId="2" applyFont="1" applyFill="1" applyBorder="1" applyAlignment="1">
      <alignment vertical="center" wrapText="1"/>
    </xf>
    <xf numFmtId="167" fontId="28" fillId="6" borderId="25" xfId="1" applyNumberFormat="1" applyFont="1" applyFill="1" applyBorder="1" applyAlignment="1" applyProtection="1">
      <alignment horizontal="center" vertical="center"/>
    </xf>
    <xf numFmtId="3" fontId="24" fillId="6" borderId="25" xfId="1" applyNumberFormat="1" applyFont="1" applyFill="1" applyBorder="1" applyAlignment="1" applyProtection="1">
      <alignment horizontal="right" vertical="center"/>
      <protection locked="0"/>
    </xf>
    <xf numFmtId="0" fontId="2" fillId="0" borderId="32" xfId="2" quotePrefix="1" applyNumberFormat="1" applyFont="1" applyFill="1" applyBorder="1" applyAlignment="1">
      <alignment horizontal="right"/>
    </xf>
    <xf numFmtId="0" fontId="2" fillId="0" borderId="0" xfId="2" quotePrefix="1" applyNumberFormat="1" applyFont="1" applyFill="1" applyBorder="1" applyAlignment="1">
      <alignment horizontal="right"/>
    </xf>
    <xf numFmtId="0" fontId="25" fillId="4" borderId="0" xfId="2" quotePrefix="1" applyFont="1" applyFill="1" applyBorder="1" applyAlignment="1">
      <alignment horizontal="right" vertical="center"/>
    </xf>
    <xf numFmtId="0" fontId="2" fillId="0" borderId="33" xfId="2" quotePrefix="1" applyNumberFormat="1" applyFont="1" applyFill="1" applyBorder="1" applyAlignment="1">
      <alignment horizontal="right"/>
    </xf>
    <xf numFmtId="0" fontId="25" fillId="4" borderId="0" xfId="2" applyFont="1" applyFill="1" applyBorder="1" applyAlignment="1">
      <alignment horizontal="right" vertical="center"/>
    </xf>
    <xf numFmtId="0" fontId="27" fillId="4" borderId="18" xfId="2" applyFont="1" applyFill="1" applyBorder="1" applyAlignment="1">
      <alignment vertical="center" wrapText="1"/>
    </xf>
    <xf numFmtId="0" fontId="30" fillId="0" borderId="33" xfId="2" quotePrefix="1" applyNumberFormat="1" applyFont="1" applyFill="1" applyBorder="1" applyAlignment="1">
      <alignment horizontal="right"/>
    </xf>
    <xf numFmtId="0" fontId="2" fillId="4" borderId="15" xfId="2" applyFont="1" applyFill="1" applyBorder="1" applyAlignment="1">
      <alignment horizontal="left"/>
    </xf>
    <xf numFmtId="1" fontId="29" fillId="0" borderId="19" xfId="1" applyNumberFormat="1" applyFont="1" applyFill="1" applyBorder="1" applyAlignment="1" applyProtection="1">
      <alignment horizontal="center" vertical="center"/>
      <protection locked="0"/>
    </xf>
    <xf numFmtId="0" fontId="2" fillId="4" borderId="26" xfId="2" applyFont="1" applyFill="1" applyBorder="1" applyAlignment="1">
      <alignment horizontal="left"/>
    </xf>
    <xf numFmtId="0" fontId="30" fillId="0" borderId="0" xfId="1" applyNumberFormat="1" applyFont="1" applyAlignment="1">
      <alignment horizontal="right"/>
    </xf>
    <xf numFmtId="0" fontId="2" fillId="0" borderId="0" xfId="1" applyNumberFormat="1" applyFont="1" applyAlignment="1">
      <alignment horizontal="right"/>
    </xf>
    <xf numFmtId="0" fontId="25" fillId="4" borderId="13" xfId="2" applyFont="1" applyFill="1" applyBorder="1" applyAlignment="1">
      <alignment horizontal="right" vertical="center"/>
    </xf>
    <xf numFmtId="0" fontId="2" fillId="12" borderId="0" xfId="1" applyNumberFormat="1" applyFont="1" applyFill="1" applyAlignment="1">
      <alignment horizontal="right"/>
    </xf>
    <xf numFmtId="0" fontId="29" fillId="4" borderId="18" xfId="2" applyFont="1" applyFill="1" applyBorder="1" applyAlignment="1">
      <alignment horizontal="left" vertical="center" wrapText="1"/>
    </xf>
    <xf numFmtId="0" fontId="27" fillId="4" borderId="26" xfId="2" applyFont="1" applyFill="1" applyBorder="1" applyAlignment="1">
      <alignment horizontal="left" vertical="center" wrapText="1"/>
    </xf>
    <xf numFmtId="0" fontId="2" fillId="0" borderId="0" xfId="1" applyNumberFormat="1" applyFont="1" applyFill="1" applyAlignment="1">
      <alignment horizontal="right"/>
    </xf>
    <xf numFmtId="0" fontId="30" fillId="0" borderId="0" xfId="2" applyNumberFormat="1" applyFont="1" applyFill="1" applyAlignment="1">
      <alignment horizontal="right"/>
    </xf>
    <xf numFmtId="0" fontId="30" fillId="0" borderId="0" xfId="2" applyFont="1" applyFill="1" applyBorder="1"/>
    <xf numFmtId="0" fontId="2" fillId="0" borderId="0" xfId="2" applyNumberFormat="1" applyFont="1" applyFill="1" applyAlignment="1">
      <alignment horizontal="right"/>
    </xf>
    <xf numFmtId="0" fontId="2" fillId="4" borderId="15" xfId="2" applyFont="1" applyFill="1" applyBorder="1"/>
    <xf numFmtId="0" fontId="2" fillId="0" borderId="0" xfId="2" applyFont="1" applyFill="1" applyBorder="1"/>
    <xf numFmtId="0" fontId="2" fillId="4" borderId="18" xfId="2" applyFont="1" applyFill="1" applyBorder="1"/>
    <xf numFmtId="168" fontId="2" fillId="0" borderId="0" xfId="2" applyNumberFormat="1" applyFont="1" applyFill="1" applyProtection="1">
      <protection locked="0"/>
    </xf>
    <xf numFmtId="168" fontId="2" fillId="0" borderId="0" xfId="2" applyNumberFormat="1" applyFont="1" applyFill="1"/>
    <xf numFmtId="168" fontId="25" fillId="0" borderId="0" xfId="2" applyNumberFormat="1" applyFont="1" applyFill="1"/>
    <xf numFmtId="0" fontId="2" fillId="0" borderId="0" xfId="2" applyFont="1" applyFill="1"/>
    <xf numFmtId="0" fontId="2" fillId="4" borderId="26" xfId="2" applyFont="1" applyFill="1" applyBorder="1"/>
    <xf numFmtId="0" fontId="32" fillId="4" borderId="15" xfId="2" applyFont="1" applyFill="1" applyBorder="1" applyAlignment="1">
      <alignment horizontal="left" vertical="center" wrapText="1"/>
    </xf>
    <xf numFmtId="0" fontId="32" fillId="4" borderId="31" xfId="2" applyFont="1" applyFill="1" applyBorder="1" applyAlignment="1">
      <alignment horizontal="left" vertical="center" wrapText="1"/>
    </xf>
    <xf numFmtId="0" fontId="29" fillId="4" borderId="15" xfId="2" applyFont="1" applyFill="1" applyBorder="1" applyAlignment="1">
      <alignment horizontal="left" vertical="center" wrapText="1"/>
    </xf>
    <xf numFmtId="0" fontId="29" fillId="4" borderId="26" xfId="2" applyFont="1" applyFill="1" applyBorder="1" applyAlignment="1">
      <alignment vertical="center" wrapText="1"/>
    </xf>
    <xf numFmtId="0" fontId="25" fillId="4" borderId="10" xfId="2" quotePrefix="1" applyFont="1" applyFill="1" applyBorder="1" applyAlignment="1">
      <alignment horizontal="right" vertical="center"/>
    </xf>
    <xf numFmtId="0" fontId="2" fillId="0" borderId="0" xfId="1" applyNumberFormat="1" applyFont="1" applyBorder="1" applyAlignment="1">
      <alignment horizontal="right"/>
    </xf>
    <xf numFmtId="0" fontId="34" fillId="9" borderId="34" xfId="2" quotePrefix="1" applyFont="1" applyFill="1" applyBorder="1" applyAlignment="1" applyProtection="1">
      <alignment horizontal="right" vertical="center"/>
    </xf>
    <xf numFmtId="0" fontId="35" fillId="9" borderId="35" xfId="2" applyFont="1" applyFill="1" applyBorder="1" applyAlignment="1" applyProtection="1">
      <alignment horizontal="right" vertical="center"/>
    </xf>
    <xf numFmtId="0" fontId="15" fillId="9" borderId="36" xfId="1" applyFont="1" applyFill="1" applyBorder="1" applyAlignment="1" applyProtection="1">
      <alignment horizontal="center" vertical="center" wrapText="1"/>
    </xf>
    <xf numFmtId="3" fontId="29" fillId="9" borderId="37" xfId="1" applyNumberFormat="1" applyFont="1" applyFill="1" applyBorder="1" applyAlignment="1" applyProtection="1">
      <alignment horizontal="right" vertical="center"/>
    </xf>
    <xf numFmtId="166" fontId="36" fillId="14" borderId="17" xfId="2" quotePrefix="1" applyNumberFormat="1" applyFont="1" applyFill="1" applyBorder="1" applyAlignment="1">
      <alignment horizontal="right" vertical="center"/>
    </xf>
    <xf numFmtId="0" fontId="25" fillId="14" borderId="13" xfId="2" quotePrefix="1" applyFont="1" applyFill="1" applyBorder="1" applyAlignment="1">
      <alignment horizontal="right" vertical="center"/>
    </xf>
    <xf numFmtId="0" fontId="2" fillId="14" borderId="20" xfId="2" applyFont="1" applyFill="1" applyBorder="1" applyAlignment="1">
      <alignment horizontal="left" vertical="center" wrapText="1"/>
    </xf>
    <xf numFmtId="0" fontId="25" fillId="4" borderId="0" xfId="2" quotePrefix="1" applyFont="1" applyFill="1" applyBorder="1" applyAlignment="1" applyProtection="1">
      <alignment horizontal="right" vertical="center"/>
    </xf>
    <xf numFmtId="166" fontId="26" fillId="4" borderId="0" xfId="2" quotePrefix="1" applyNumberFormat="1" applyFont="1" applyFill="1" applyBorder="1" applyAlignment="1" applyProtection="1">
      <alignment horizontal="center" vertical="center"/>
    </xf>
    <xf numFmtId="0" fontId="2" fillId="4" borderId="0" xfId="2" applyFont="1" applyFill="1" applyBorder="1" applyAlignment="1" applyProtection="1">
      <alignment horizontal="left" vertical="center" wrapText="1"/>
    </xf>
    <xf numFmtId="3" fontId="2" fillId="4" borderId="0" xfId="1" applyNumberFormat="1" applyFont="1" applyFill="1" applyBorder="1" applyAlignment="1" applyProtection="1">
      <alignment horizontal="right" vertical="center"/>
    </xf>
    <xf numFmtId="0" fontId="2" fillId="7" borderId="0" xfId="1" applyFont="1" applyFill="1" applyAlignment="1" applyProtection="1">
      <alignment vertical="center"/>
    </xf>
    <xf numFmtId="0" fontId="2" fillId="7" borderId="0" xfId="1" applyFont="1" applyFill="1" applyAlignment="1" applyProtection="1">
      <alignment vertical="center" wrapText="1"/>
    </xf>
    <xf numFmtId="3" fontId="2" fillId="7" borderId="0" xfId="1" applyNumberFormat="1" applyFont="1" applyFill="1" applyAlignment="1" applyProtection="1">
      <alignment horizontal="right" vertical="center"/>
    </xf>
    <xf numFmtId="3" fontId="2" fillId="4" borderId="0" xfId="1" applyNumberFormat="1" applyFont="1" applyFill="1" applyAlignment="1">
      <alignment horizontal="right" vertical="center"/>
    </xf>
    <xf numFmtId="0" fontId="37" fillId="15" borderId="0" xfId="1" applyFont="1" applyFill="1" applyAlignment="1">
      <alignment horizontal="left" vertical="center"/>
    </xf>
    <xf numFmtId="0" fontId="2" fillId="4" borderId="0" xfId="1" applyFont="1" applyFill="1" applyAlignment="1">
      <alignment horizontal="left" vertical="center" wrapText="1"/>
    </xf>
    <xf numFmtId="0" fontId="38" fillId="4" borderId="0" xfId="1" applyFont="1" applyFill="1" applyAlignment="1">
      <alignment vertical="center" wrapText="1"/>
    </xf>
    <xf numFmtId="0" fontId="9" fillId="8" borderId="2" xfId="1" applyFont="1" applyFill="1" applyBorder="1" applyAlignment="1" applyProtection="1">
      <alignment horizontal="center" vertical="center" wrapText="1"/>
    </xf>
    <xf numFmtId="0" fontId="9" fillId="8" borderId="3" xfId="1" applyFont="1" applyFill="1" applyBorder="1" applyAlignment="1" applyProtection="1">
      <alignment horizontal="center" vertical="center" wrapText="1"/>
    </xf>
    <xf numFmtId="0" fontId="9" fillId="8" borderId="4" xfId="1" applyFont="1" applyFill="1" applyBorder="1" applyAlignment="1" applyProtection="1">
      <alignment horizontal="center" vertical="center" wrapText="1"/>
    </xf>
    <xf numFmtId="0" fontId="2" fillId="4" borderId="0" xfId="1" quotePrefix="1" applyFont="1" applyFill="1" applyAlignment="1" applyProtection="1">
      <alignment vertical="center"/>
    </xf>
    <xf numFmtId="0" fontId="2" fillId="4" borderId="0" xfId="1" applyFont="1" applyFill="1" applyAlignment="1" applyProtection="1">
      <alignment vertical="center"/>
    </xf>
    <xf numFmtId="0" fontId="2" fillId="4" borderId="0" xfId="1" applyFont="1" applyFill="1" applyAlignment="1" applyProtection="1">
      <alignment vertical="center" wrapText="1"/>
    </xf>
    <xf numFmtId="0" fontId="4" fillId="4" borderId="0" xfId="1" quotePrefix="1" applyFont="1" applyFill="1" applyAlignment="1" applyProtection="1">
      <alignment vertical="center"/>
    </xf>
    <xf numFmtId="0" fontId="25" fillId="0" borderId="0" xfId="2" quotePrefix="1" applyFont="1" applyFill="1" applyBorder="1" applyAlignment="1" applyProtection="1">
      <alignment horizontal="right" vertical="center"/>
    </xf>
    <xf numFmtId="3" fontId="2" fillId="4" borderId="0" xfId="1" applyNumberFormat="1" applyFont="1" applyFill="1" applyAlignment="1" applyProtection="1">
      <alignment horizontal="right" vertical="center"/>
    </xf>
    <xf numFmtId="3" fontId="2" fillId="4" borderId="0" xfId="1" applyNumberFormat="1" applyFont="1" applyFill="1" applyBorder="1" applyAlignment="1" applyProtection="1">
      <alignment horizontal="right" vertical="center"/>
      <protection locked="0"/>
    </xf>
    <xf numFmtId="0" fontId="2" fillId="4" borderId="38" xfId="1" applyFont="1" applyFill="1" applyBorder="1" applyAlignment="1" applyProtection="1">
      <alignment vertical="center"/>
    </xf>
    <xf numFmtId="0" fontId="2" fillId="4" borderId="38" xfId="1" applyFont="1" applyFill="1" applyBorder="1" applyAlignment="1" applyProtection="1">
      <alignment vertical="center" wrapText="1"/>
    </xf>
    <xf numFmtId="3" fontId="2" fillId="4" borderId="0" xfId="1" quotePrefix="1" applyNumberFormat="1" applyFont="1" applyFill="1" applyAlignment="1">
      <alignment horizontal="right" vertical="center"/>
    </xf>
    <xf numFmtId="0" fontId="9" fillId="16" borderId="5" xfId="1" applyFont="1" applyFill="1" applyBorder="1" applyAlignment="1" applyProtection="1">
      <alignment vertical="center"/>
    </xf>
    <xf numFmtId="0" fontId="9" fillId="16" borderId="6" xfId="1" applyFont="1" applyFill="1" applyBorder="1" applyAlignment="1" applyProtection="1">
      <alignment horizontal="center" vertical="center"/>
    </xf>
    <xf numFmtId="0" fontId="39" fillId="16" borderId="6" xfId="1" applyFont="1" applyFill="1" applyBorder="1" applyAlignment="1" applyProtection="1">
      <alignment horizontal="center" vertical="center" wrapText="1"/>
    </xf>
    <xf numFmtId="0" fontId="40" fillId="16" borderId="10" xfId="1" applyFont="1" applyFill="1" applyBorder="1" applyAlignment="1" applyProtection="1">
      <alignment horizontal="center" vertical="center"/>
    </xf>
    <xf numFmtId="0" fontId="40" fillId="16" borderId="39" xfId="1" applyFont="1" applyFill="1" applyBorder="1" applyAlignment="1" applyProtection="1">
      <alignment horizontal="center" vertical="center"/>
    </xf>
    <xf numFmtId="0" fontId="31" fillId="0" borderId="38" xfId="2" applyFont="1" applyFill="1" applyBorder="1" applyAlignment="1" applyProtection="1">
      <alignment horizontal="center" vertical="center" wrapText="1"/>
    </xf>
    <xf numFmtId="0" fontId="41" fillId="15" borderId="0" xfId="1" applyFont="1" applyFill="1" applyAlignment="1">
      <alignment horizontal="left" vertical="center"/>
    </xf>
    <xf numFmtId="0" fontId="2" fillId="4" borderId="40" xfId="1" applyFont="1" applyFill="1" applyBorder="1" applyAlignment="1" applyProtection="1">
      <alignment horizontal="left" vertical="center"/>
    </xf>
    <xf numFmtId="0" fontId="2" fillId="4" borderId="41" xfId="1" applyFont="1" applyFill="1" applyBorder="1" applyAlignment="1" applyProtection="1">
      <alignment horizontal="center" vertical="center"/>
    </xf>
    <xf numFmtId="0" fontId="42" fillId="4" borderId="2" xfId="1" applyFont="1" applyFill="1" applyBorder="1" applyAlignment="1" applyProtection="1">
      <alignment horizontal="left" vertical="center" wrapText="1"/>
    </xf>
    <xf numFmtId="3" fontId="43" fillId="4" borderId="25" xfId="1" quotePrefix="1" applyNumberFormat="1" applyFont="1" applyFill="1" applyBorder="1" applyAlignment="1" applyProtection="1">
      <alignment horizontal="center" vertical="center"/>
    </xf>
    <xf numFmtId="0" fontId="2" fillId="4" borderId="13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41" xfId="1" applyFont="1" applyFill="1" applyBorder="1" applyAlignment="1" applyProtection="1">
      <alignment horizontal="center" vertical="center" wrapText="1"/>
    </xf>
    <xf numFmtId="3" fontId="2" fillId="4" borderId="42" xfId="1" applyNumberFormat="1" applyFont="1" applyFill="1" applyBorder="1" applyAlignment="1" applyProtection="1">
      <alignment horizontal="right" vertical="center"/>
    </xf>
    <xf numFmtId="3" fontId="2" fillId="4" borderId="43" xfId="1" applyNumberFormat="1" applyFont="1" applyFill="1" applyBorder="1" applyAlignment="1" applyProtection="1">
      <alignment horizontal="right" vertical="center"/>
    </xf>
    <xf numFmtId="166" fontId="44" fillId="8" borderId="24" xfId="2" quotePrefix="1" applyNumberFormat="1" applyFont="1" applyFill="1" applyBorder="1" applyAlignment="1" applyProtection="1">
      <alignment horizontal="right" vertical="center"/>
    </xf>
    <xf numFmtId="0" fontId="44" fillId="8" borderId="3" xfId="2" applyFont="1" applyFill="1" applyBorder="1" applyAlignment="1" applyProtection="1">
      <alignment vertical="center" wrapText="1"/>
    </xf>
    <xf numFmtId="3" fontId="42" fillId="8" borderId="25" xfId="1" applyNumberFormat="1" applyFont="1" applyFill="1" applyBorder="1" applyAlignment="1" applyProtection="1">
      <alignment horizontal="right" vertical="center"/>
    </xf>
    <xf numFmtId="0" fontId="45" fillId="15" borderId="0" xfId="1" applyFont="1" applyFill="1" applyAlignment="1">
      <alignment horizontal="left" vertical="center"/>
    </xf>
    <xf numFmtId="0" fontId="2" fillId="4" borderId="13" xfId="2" applyFont="1" applyFill="1" applyBorder="1" applyAlignment="1" applyProtection="1">
      <alignment horizontal="right" vertical="center"/>
    </xf>
    <xf numFmtId="166" fontId="26" fillId="4" borderId="14" xfId="2" quotePrefix="1" applyNumberFormat="1" applyFont="1" applyFill="1" applyBorder="1" applyAlignment="1" applyProtection="1">
      <alignment horizontal="right" vertical="center"/>
    </xf>
    <xf numFmtId="0" fontId="2" fillId="4" borderId="15" xfId="2" applyFont="1" applyFill="1" applyBorder="1" applyAlignment="1" applyProtection="1">
      <alignment horizontal="left" vertical="center" wrapText="1"/>
    </xf>
    <xf numFmtId="3" fontId="29" fillId="4" borderId="16" xfId="1" applyNumberFormat="1" applyFont="1" applyFill="1" applyBorder="1" applyAlignment="1" applyProtection="1">
      <alignment horizontal="right" vertical="center"/>
    </xf>
    <xf numFmtId="166" fontId="26" fillId="4" borderId="29" xfId="2" quotePrefix="1" applyNumberFormat="1" applyFont="1" applyFill="1" applyBorder="1" applyAlignment="1" applyProtection="1">
      <alignment horizontal="right" vertical="center"/>
    </xf>
    <xf numFmtId="0" fontId="2" fillId="4" borderId="26" xfId="2" applyFont="1" applyFill="1" applyBorder="1" applyAlignment="1" applyProtection="1">
      <alignment horizontal="left" vertical="center" wrapText="1"/>
    </xf>
    <xf numFmtId="3" fontId="29" fillId="4" borderId="27" xfId="1" applyNumberFormat="1" applyFont="1" applyFill="1" applyBorder="1" applyAlignment="1" applyProtection="1">
      <alignment horizontal="right" vertical="center"/>
    </xf>
    <xf numFmtId="0" fontId="44" fillId="8" borderId="3" xfId="2" applyFont="1" applyFill="1" applyBorder="1" applyAlignment="1" applyProtection="1">
      <alignment horizontal="left" vertical="center"/>
    </xf>
    <xf numFmtId="166" fontId="25" fillId="4" borderId="13" xfId="2" quotePrefix="1" applyNumberFormat="1" applyFont="1" applyFill="1" applyBorder="1" applyAlignment="1" applyProtection="1">
      <alignment horizontal="right" vertical="center"/>
    </xf>
    <xf numFmtId="0" fontId="25" fillId="4" borderId="13" xfId="2" quotePrefix="1" applyFont="1" applyFill="1" applyBorder="1" applyAlignment="1" applyProtection="1">
      <alignment horizontal="right" vertical="center"/>
    </xf>
    <xf numFmtId="166" fontId="26" fillId="4" borderId="17" xfId="2" quotePrefix="1" applyNumberFormat="1" applyFont="1" applyFill="1" applyBorder="1" applyAlignment="1" applyProtection="1">
      <alignment horizontal="right" vertical="center"/>
    </xf>
    <xf numFmtId="0" fontId="2" fillId="4" borderId="18" xfId="2" applyFont="1" applyFill="1" applyBorder="1" applyAlignment="1" applyProtection="1">
      <alignment vertical="center" wrapText="1"/>
    </xf>
    <xf numFmtId="3" fontId="29" fillId="4" borderId="19" xfId="1" applyNumberFormat="1" applyFont="1" applyFill="1" applyBorder="1" applyAlignment="1" applyProtection="1">
      <alignment horizontal="right" vertical="center"/>
    </xf>
    <xf numFmtId="0" fontId="25" fillId="4" borderId="13" xfId="2" applyFont="1" applyFill="1" applyBorder="1" applyAlignment="1" applyProtection="1">
      <alignment horizontal="right" vertical="center"/>
    </xf>
    <xf numFmtId="0" fontId="27" fillId="4" borderId="18" xfId="2" applyFont="1" applyFill="1" applyBorder="1" applyAlignment="1" applyProtection="1">
      <alignment horizontal="left" vertical="center" wrapText="1"/>
    </xf>
    <xf numFmtId="0" fontId="27" fillId="4" borderId="26" xfId="2" applyFont="1" applyFill="1" applyBorder="1" applyAlignment="1" applyProtection="1">
      <alignment vertical="center" wrapText="1"/>
    </xf>
    <xf numFmtId="0" fontId="44" fillId="8" borderId="3" xfId="2" quotePrefix="1" applyFont="1" applyFill="1" applyBorder="1" applyAlignment="1" applyProtection="1">
      <alignment horizontal="left" vertical="center"/>
    </xf>
    <xf numFmtId="166" fontId="46" fillId="4" borderId="14" xfId="2" quotePrefix="1" applyNumberFormat="1" applyFont="1" applyFill="1" applyBorder="1" applyAlignment="1" applyProtection="1">
      <alignment horizontal="right"/>
    </xf>
    <xf numFmtId="0" fontId="47" fillId="4" borderId="15" xfId="2" applyFont="1" applyFill="1" applyBorder="1" applyAlignment="1" applyProtection="1">
      <alignment wrapText="1"/>
    </xf>
    <xf numFmtId="166" fontId="46" fillId="4" borderId="17" xfId="2" quotePrefix="1" applyNumberFormat="1" applyFont="1" applyFill="1" applyBorder="1" applyAlignment="1" applyProtection="1">
      <alignment horizontal="right"/>
    </xf>
    <xf numFmtId="0" fontId="47" fillId="4" borderId="18" xfId="2" applyFont="1" applyFill="1" applyBorder="1" applyAlignment="1" applyProtection="1">
      <alignment wrapText="1"/>
    </xf>
    <xf numFmtId="166" fontId="25" fillId="4" borderId="44" xfId="2" quotePrefix="1" applyNumberFormat="1" applyFont="1" applyFill="1" applyBorder="1" applyAlignment="1" applyProtection="1">
      <alignment horizontal="right" vertical="center"/>
    </xf>
    <xf numFmtId="0" fontId="48" fillId="4" borderId="18" xfId="2" applyFont="1" applyFill="1" applyBorder="1" applyAlignment="1" applyProtection="1">
      <alignment wrapText="1"/>
    </xf>
    <xf numFmtId="166" fontId="46" fillId="4" borderId="29" xfId="2" quotePrefix="1" applyNumberFormat="1" applyFont="1" applyFill="1" applyBorder="1" applyAlignment="1" applyProtection="1">
      <alignment horizontal="right" vertical="center"/>
    </xf>
    <xf numFmtId="0" fontId="47" fillId="4" borderId="26" xfId="2" applyFont="1" applyFill="1" applyBorder="1" applyAlignment="1" applyProtection="1">
      <alignment wrapText="1"/>
    </xf>
    <xf numFmtId="0" fontId="44" fillId="8" borderId="3" xfId="2" quotePrefix="1" applyFont="1" applyFill="1" applyBorder="1" applyAlignment="1" applyProtection="1">
      <alignment horizontal="left" vertical="center" wrapText="1"/>
    </xf>
    <xf numFmtId="0" fontId="2" fillId="4" borderId="15" xfId="2" applyFont="1" applyFill="1" applyBorder="1" applyAlignment="1" applyProtection="1">
      <alignment vertical="center" wrapText="1"/>
    </xf>
    <xf numFmtId="166" fontId="26" fillId="4" borderId="21" xfId="2" quotePrefix="1" applyNumberFormat="1" applyFont="1" applyFill="1" applyBorder="1" applyAlignment="1" applyProtection="1">
      <alignment horizontal="right" vertical="center"/>
    </xf>
    <xf numFmtId="0" fontId="2" fillId="4" borderId="31" xfId="2" applyFont="1" applyFill="1" applyBorder="1" applyAlignment="1" applyProtection="1">
      <alignment vertical="center" wrapText="1"/>
    </xf>
    <xf numFmtId="3" fontId="29" fillId="4" borderId="23" xfId="1" applyNumberFormat="1" applyFont="1" applyFill="1" applyBorder="1" applyAlignment="1" applyProtection="1">
      <alignment horizontal="right" vertical="center"/>
    </xf>
    <xf numFmtId="166" fontId="26" fillId="4" borderId="45" xfId="2" quotePrefix="1" applyNumberFormat="1" applyFont="1" applyFill="1" applyBorder="1" applyAlignment="1" applyProtection="1">
      <alignment horizontal="right" vertical="center"/>
    </xf>
    <xf numFmtId="0" fontId="2" fillId="4" borderId="46" xfId="2" applyFont="1" applyFill="1" applyBorder="1" applyAlignment="1" applyProtection="1">
      <alignment horizontal="left" vertical="center" wrapText="1"/>
    </xf>
    <xf numFmtId="3" fontId="29" fillId="4" borderId="47" xfId="1" applyNumberFormat="1" applyFont="1" applyFill="1" applyBorder="1" applyAlignment="1" applyProtection="1">
      <alignment horizontal="right" vertical="center"/>
    </xf>
    <xf numFmtId="166" fontId="26" fillId="4" borderId="48" xfId="2" quotePrefix="1" applyNumberFormat="1" applyFont="1" applyFill="1" applyBorder="1" applyAlignment="1" applyProtection="1">
      <alignment horizontal="right" vertical="center"/>
    </xf>
    <xf numFmtId="0" fontId="2" fillId="4" borderId="49" xfId="2" applyFont="1" applyFill="1" applyBorder="1" applyAlignment="1" applyProtection="1">
      <alignment vertical="center" wrapText="1"/>
    </xf>
    <xf numFmtId="3" fontId="29" fillId="4" borderId="50" xfId="1" applyNumberFormat="1" applyFont="1" applyFill="1" applyBorder="1" applyAlignment="1" applyProtection="1">
      <alignment horizontal="right" vertical="center"/>
    </xf>
    <xf numFmtId="0" fontId="49" fillId="15" borderId="0" xfId="1" applyFont="1" applyFill="1" applyAlignment="1">
      <alignment horizontal="left" vertical="center"/>
    </xf>
    <xf numFmtId="0" fontId="2" fillId="4" borderId="46" xfId="2" applyFont="1" applyFill="1" applyBorder="1" applyAlignment="1" applyProtection="1">
      <alignment vertical="center" wrapText="1"/>
    </xf>
    <xf numFmtId="0" fontId="27" fillId="4" borderId="49" xfId="2" applyFont="1" applyFill="1" applyBorder="1" applyAlignment="1" applyProtection="1">
      <alignment horizontal="left" vertical="center" wrapText="1"/>
    </xf>
    <xf numFmtId="166" fontId="26" fillId="4" borderId="51" xfId="2" quotePrefix="1" applyNumberFormat="1" applyFont="1" applyFill="1" applyBorder="1" applyAlignment="1" applyProtection="1">
      <alignment horizontal="right" vertical="center"/>
    </xf>
    <xf numFmtId="0" fontId="27" fillId="4" borderId="52" xfId="2" applyFont="1" applyFill="1" applyBorder="1" applyAlignment="1" applyProtection="1">
      <alignment horizontal="left" vertical="center" wrapText="1"/>
    </xf>
    <xf numFmtId="3" fontId="29" fillId="4" borderId="53" xfId="1" applyNumberFormat="1" applyFont="1" applyFill="1" applyBorder="1" applyAlignment="1" applyProtection="1">
      <alignment horizontal="right" vertical="center"/>
    </xf>
    <xf numFmtId="0" fontId="2" fillId="4" borderId="26" xfId="2" applyFont="1" applyFill="1" applyBorder="1" applyAlignment="1" applyProtection="1">
      <alignment vertical="center" wrapText="1"/>
    </xf>
    <xf numFmtId="0" fontId="44" fillId="8" borderId="3" xfId="1" applyFont="1" applyFill="1" applyBorder="1" applyAlignment="1" applyProtection="1">
      <alignment horizontal="left" vertical="center"/>
    </xf>
    <xf numFmtId="0" fontId="32" fillId="4" borderId="15" xfId="2" applyFont="1" applyFill="1" applyBorder="1" applyAlignment="1" applyProtection="1">
      <alignment horizontal="left" vertical="center" wrapText="1"/>
    </xf>
    <xf numFmtId="0" fontId="25" fillId="4" borderId="13" xfId="2" quotePrefix="1" applyFont="1" applyFill="1" applyBorder="1" applyAlignment="1" applyProtection="1">
      <alignment horizontal="center" vertical="center"/>
    </xf>
    <xf numFmtId="0" fontId="32" fillId="4" borderId="18" xfId="2" applyFont="1" applyFill="1" applyBorder="1" applyAlignment="1" applyProtection="1">
      <alignment horizontal="left" vertical="center" wrapText="1"/>
    </xf>
    <xf numFmtId="0" fontId="32" fillId="4" borderId="26" xfId="2" applyFont="1" applyFill="1" applyBorder="1" applyAlignment="1" applyProtection="1">
      <alignment horizontal="left" vertical="center" wrapText="1"/>
    </xf>
    <xf numFmtId="0" fontId="27" fillId="4" borderId="15" xfId="2" applyFont="1" applyFill="1" applyBorder="1" applyAlignment="1" applyProtection="1">
      <alignment horizontal="left" vertical="center" wrapText="1"/>
    </xf>
    <xf numFmtId="0" fontId="27" fillId="4" borderId="26" xfId="2" applyFont="1" applyFill="1" applyBorder="1" applyAlignment="1" applyProtection="1">
      <alignment horizontal="left" vertical="center" wrapText="1"/>
    </xf>
    <xf numFmtId="0" fontId="44" fillId="8" borderId="3" xfId="1" applyFont="1" applyFill="1" applyBorder="1" applyAlignment="1" applyProtection="1">
      <alignment vertical="center" wrapText="1"/>
    </xf>
    <xf numFmtId="0" fontId="30" fillId="0" borderId="0" xfId="1" applyNumberFormat="1" applyFont="1" applyBorder="1" applyAlignment="1">
      <alignment horizontal="right"/>
    </xf>
    <xf numFmtId="0" fontId="25" fillId="4" borderId="13" xfId="2" applyFont="1" applyFill="1" applyBorder="1" applyAlignment="1" applyProtection="1">
      <alignment horizontal="center" vertical="center"/>
    </xf>
    <xf numFmtId="0" fontId="27" fillId="4" borderId="15" xfId="1" applyFont="1" applyFill="1" applyBorder="1" applyAlignment="1" applyProtection="1">
      <alignment vertical="center" wrapText="1"/>
    </xf>
    <xf numFmtId="0" fontId="27" fillId="4" borderId="49" xfId="1" applyFont="1" applyFill="1" applyBorder="1" applyAlignment="1" applyProtection="1">
      <alignment vertical="center" wrapText="1"/>
    </xf>
    <xf numFmtId="166" fontId="26" fillId="4" borderId="32" xfId="2" quotePrefix="1" applyNumberFormat="1" applyFont="1" applyFill="1" applyBorder="1" applyAlignment="1" applyProtection="1">
      <alignment horizontal="right" vertical="center"/>
    </xf>
    <xf numFmtId="0" fontId="27" fillId="4" borderId="0" xfId="1" applyFont="1" applyFill="1" applyBorder="1" applyAlignment="1" applyProtection="1">
      <alignment vertical="center" wrapText="1"/>
    </xf>
    <xf numFmtId="3" fontId="29" fillId="4" borderId="42" xfId="1" applyNumberFormat="1" applyFont="1" applyFill="1" applyBorder="1" applyAlignment="1" applyProtection="1">
      <alignment horizontal="right" vertical="center"/>
    </xf>
    <xf numFmtId="0" fontId="27" fillId="4" borderId="52" xfId="1" applyFont="1" applyFill="1" applyBorder="1" applyAlignment="1" applyProtection="1">
      <alignment vertical="center" wrapText="1"/>
    </xf>
    <xf numFmtId="0" fontId="27" fillId="4" borderId="46" xfId="1" applyFont="1" applyFill="1" applyBorder="1" applyAlignment="1" applyProtection="1">
      <alignment vertical="center" wrapText="1"/>
    </xf>
    <xf numFmtId="0" fontId="30" fillId="12" borderId="0" xfId="1" applyFont="1" applyFill="1" applyAlignment="1">
      <alignment vertical="center"/>
    </xf>
    <xf numFmtId="0" fontId="44" fillId="8" borderId="3" xfId="1" applyFont="1" applyFill="1" applyBorder="1" applyAlignment="1" applyProtection="1">
      <alignment vertical="center"/>
    </xf>
    <xf numFmtId="0" fontId="44" fillId="8" borderId="3" xfId="1" applyFont="1" applyFill="1" applyBorder="1" applyAlignment="1" applyProtection="1">
      <alignment vertical="center" wrapText="1"/>
    </xf>
    <xf numFmtId="0" fontId="29" fillId="4" borderId="15" xfId="1" applyFont="1" applyFill="1" applyBorder="1" applyAlignment="1" applyProtection="1">
      <alignment vertical="center" wrapText="1"/>
    </xf>
    <xf numFmtId="0" fontId="29" fillId="4" borderId="18" xfId="1" applyFont="1" applyFill="1" applyBorder="1" applyAlignment="1" applyProtection="1">
      <alignment vertical="center" wrapText="1"/>
    </xf>
    <xf numFmtId="0" fontId="29" fillId="4" borderId="26" xfId="1" applyFont="1" applyFill="1" applyBorder="1" applyAlignment="1" applyProtection="1">
      <alignment vertical="center" wrapText="1"/>
    </xf>
    <xf numFmtId="0" fontId="30" fillId="12" borderId="0" xfId="1" applyNumberFormat="1" applyFont="1" applyFill="1" applyAlignment="1">
      <alignment horizontal="right"/>
    </xf>
    <xf numFmtId="168" fontId="2" fillId="4" borderId="13" xfId="2" applyNumberFormat="1" applyFont="1" applyFill="1" applyBorder="1" applyAlignment="1" applyProtection="1">
      <alignment horizontal="right" vertical="center"/>
    </xf>
    <xf numFmtId="0" fontId="2" fillId="4" borderId="18" xfId="2" applyFont="1" applyFill="1" applyBorder="1" applyAlignment="1" applyProtection="1">
      <alignment horizontal="left" vertical="center" wrapText="1"/>
    </xf>
    <xf numFmtId="0" fontId="27" fillId="4" borderId="15" xfId="2" applyFont="1" applyFill="1" applyBorder="1" applyAlignment="1" applyProtection="1">
      <alignment vertical="center" wrapText="1"/>
    </xf>
    <xf numFmtId="166" fontId="44" fillId="8" borderId="24" xfId="2" quotePrefix="1" applyNumberFormat="1" applyFont="1" applyFill="1" applyBorder="1" applyAlignment="1" applyProtection="1">
      <alignment horizontal="right"/>
    </xf>
    <xf numFmtId="0" fontId="44" fillId="8" borderId="3" xfId="1" applyFont="1" applyFill="1" applyBorder="1" applyAlignment="1" applyProtection="1">
      <alignment horizontal="left"/>
    </xf>
    <xf numFmtId="0" fontId="30" fillId="0" borderId="0" xfId="1" applyFont="1"/>
    <xf numFmtId="168" fontId="2" fillId="4" borderId="13" xfId="2" applyNumberFormat="1" applyFont="1" applyFill="1" applyBorder="1" applyAlignment="1" applyProtection="1">
      <alignment horizontal="right"/>
    </xf>
    <xf numFmtId="166" fontId="26" fillId="4" borderId="14" xfId="2" quotePrefix="1" applyNumberFormat="1" applyFont="1" applyFill="1" applyBorder="1" applyAlignment="1" applyProtection="1">
      <alignment horizontal="right" vertical="top"/>
    </xf>
    <xf numFmtId="0" fontId="2" fillId="4" borderId="15" xfId="2" applyFont="1" applyFill="1" applyBorder="1" applyAlignment="1" applyProtection="1">
      <alignment vertical="top" wrapText="1"/>
    </xf>
    <xf numFmtId="0" fontId="2" fillId="0" borderId="0" xfId="1" applyFont="1"/>
    <xf numFmtId="166" fontId="26" fillId="4" borderId="17" xfId="2" quotePrefix="1" applyNumberFormat="1" applyFont="1" applyFill="1" applyBorder="1" applyAlignment="1" applyProtection="1">
      <alignment horizontal="right" vertical="top"/>
    </xf>
    <xf numFmtId="0" fontId="2" fillId="4" borderId="18" xfId="2" applyFont="1" applyFill="1" applyBorder="1" applyAlignment="1" applyProtection="1">
      <alignment vertical="top" wrapText="1"/>
    </xf>
    <xf numFmtId="166" fontId="26" fillId="4" borderId="29" xfId="2" quotePrefix="1" applyNumberFormat="1" applyFont="1" applyFill="1" applyBorder="1" applyAlignment="1" applyProtection="1">
      <alignment horizontal="right" vertical="top"/>
    </xf>
    <xf numFmtId="0" fontId="2" fillId="4" borderId="26" xfId="2" applyFont="1" applyFill="1" applyBorder="1" applyAlignment="1" applyProtection="1">
      <alignment vertical="top" wrapText="1"/>
    </xf>
    <xf numFmtId="0" fontId="44" fillId="8" borderId="3" xfId="1" applyFont="1" applyFill="1" applyBorder="1" applyAlignment="1" applyProtection="1">
      <alignment wrapText="1"/>
    </xf>
    <xf numFmtId="166" fontId="26" fillId="4" borderId="21" xfId="2" quotePrefix="1" applyNumberFormat="1" applyFont="1" applyFill="1" applyBorder="1" applyAlignment="1" applyProtection="1">
      <alignment horizontal="right" vertical="top"/>
    </xf>
    <xf numFmtId="0" fontId="2" fillId="4" borderId="31" xfId="2" applyFont="1" applyFill="1" applyBorder="1" applyAlignment="1" applyProtection="1">
      <alignment vertical="top" wrapText="1"/>
    </xf>
    <xf numFmtId="166" fontId="52" fillId="4" borderId="54" xfId="2" quotePrefix="1" applyNumberFormat="1" applyFont="1" applyFill="1" applyBorder="1" applyAlignment="1" applyProtection="1">
      <alignment horizontal="right" vertical="center"/>
    </xf>
    <xf numFmtId="0" fontId="52" fillId="4" borderId="55" xfId="2" applyFont="1" applyFill="1" applyBorder="1" applyProtection="1"/>
    <xf numFmtId="3" fontId="29" fillId="4" borderId="56" xfId="1" applyNumberFormat="1" applyFont="1" applyFill="1" applyBorder="1" applyAlignment="1" applyProtection="1">
      <alignment horizontal="right" vertical="center"/>
    </xf>
    <xf numFmtId="168" fontId="2" fillId="0" borderId="0" xfId="2" applyNumberFormat="1" applyFont="1" applyFill="1" applyBorder="1"/>
    <xf numFmtId="168" fontId="25" fillId="0" borderId="0" xfId="2" applyNumberFormat="1" applyFont="1" applyFill="1" applyBorder="1"/>
    <xf numFmtId="169" fontId="44" fillId="6" borderId="24" xfId="2" applyNumberFormat="1" applyFont="1" applyFill="1" applyBorder="1" applyAlignment="1" applyProtection="1">
      <alignment horizontal="right"/>
    </xf>
    <xf numFmtId="0" fontId="44" fillId="6" borderId="2" xfId="1" applyFont="1" applyFill="1" applyBorder="1" applyAlignment="1" applyProtection="1">
      <alignment horizontal="left" vertical="center"/>
    </xf>
    <xf numFmtId="0" fontId="44" fillId="6" borderId="3" xfId="1" applyFont="1" applyFill="1" applyBorder="1" applyAlignment="1" applyProtection="1">
      <alignment horizontal="left" vertical="center"/>
    </xf>
    <xf numFmtId="3" fontId="9" fillId="6" borderId="25" xfId="1" applyNumberFormat="1" applyFont="1" applyFill="1" applyBorder="1" applyAlignment="1" applyProtection="1">
      <alignment horizontal="right" vertical="center"/>
    </xf>
    <xf numFmtId="169" fontId="25" fillId="4" borderId="40" xfId="2" quotePrefix="1" applyNumberFormat="1" applyFont="1" applyFill="1" applyBorder="1" applyAlignment="1" applyProtection="1">
      <alignment horizontal="right" vertical="center"/>
    </xf>
    <xf numFmtId="0" fontId="25" fillId="4" borderId="41" xfId="1" applyFont="1" applyFill="1" applyBorder="1" applyAlignment="1" applyProtection="1">
      <alignment vertical="center"/>
    </xf>
    <xf numFmtId="0" fontId="25" fillId="4" borderId="0" xfId="1" applyFont="1" applyFill="1" applyBorder="1" applyAlignment="1" applyProtection="1">
      <alignment vertical="center" wrapText="1"/>
    </xf>
    <xf numFmtId="169" fontId="25" fillId="4" borderId="13" xfId="2" quotePrefix="1" applyNumberFormat="1" applyFont="1" applyFill="1" applyBorder="1" applyAlignment="1" applyProtection="1">
      <alignment horizontal="right" vertical="center"/>
    </xf>
    <xf numFmtId="0" fontId="2" fillId="4" borderId="0" xfId="1" applyFont="1" applyFill="1" applyBorder="1" applyAlignment="1" applyProtection="1">
      <alignment vertical="center"/>
    </xf>
    <xf numFmtId="169" fontId="54" fillId="16" borderId="34" xfId="2" applyNumberFormat="1" applyFont="1" applyFill="1" applyBorder="1" applyAlignment="1" applyProtection="1">
      <alignment horizontal="right" vertical="center"/>
    </xf>
    <xf numFmtId="0" fontId="40" fillId="16" borderId="35" xfId="2" applyFont="1" applyFill="1" applyBorder="1" applyAlignment="1" applyProtection="1">
      <alignment horizontal="right" vertical="center"/>
    </xf>
    <xf numFmtId="0" fontId="56" fillId="16" borderId="36" xfId="3" applyFont="1" applyFill="1" applyBorder="1" applyAlignment="1" applyProtection="1">
      <alignment horizontal="center" vertical="center" wrapText="1"/>
    </xf>
    <xf numFmtId="3" fontId="42" fillId="16" borderId="57" xfId="1" applyNumberFormat="1" applyFont="1" applyFill="1" applyBorder="1" applyAlignment="1" applyProtection="1">
      <alignment horizontal="right" vertical="center"/>
    </xf>
    <xf numFmtId="0" fontId="25" fillId="4" borderId="0" xfId="2" applyFont="1" applyFill="1" applyBorder="1" applyAlignment="1" applyProtection="1">
      <alignment horizontal="center" vertical="center"/>
    </xf>
    <xf numFmtId="0" fontId="2" fillId="4" borderId="0" xfId="1" applyFont="1" applyFill="1" applyBorder="1" applyAlignment="1" applyProtection="1">
      <alignment vertical="center" wrapText="1"/>
    </xf>
    <xf numFmtId="0" fontId="2" fillId="15" borderId="0" xfId="1" applyFont="1" applyFill="1" applyAlignment="1" applyProtection="1">
      <alignment vertical="center"/>
    </xf>
    <xf numFmtId="0" fontId="2" fillId="15" borderId="0" xfId="1" applyFont="1" applyFill="1" applyBorder="1" applyAlignment="1" applyProtection="1">
      <alignment vertical="center"/>
    </xf>
    <xf numFmtId="0" fontId="2" fillId="15" borderId="0" xfId="1" applyFont="1" applyFill="1" applyBorder="1" applyAlignment="1" applyProtection="1">
      <alignment vertical="center" wrapText="1"/>
    </xf>
    <xf numFmtId="3" fontId="2" fillId="15" borderId="0" xfId="1" applyNumberFormat="1" applyFont="1" applyFill="1" applyAlignment="1" applyProtection="1">
      <alignment horizontal="right" vertical="center"/>
    </xf>
    <xf numFmtId="0" fontId="2" fillId="17" borderId="0" xfId="1" applyFont="1" applyFill="1" applyBorder="1" applyAlignment="1">
      <alignment vertical="center"/>
    </xf>
    <xf numFmtId="0" fontId="2" fillId="17" borderId="0" xfId="1" applyFont="1" applyFill="1" applyBorder="1" applyAlignment="1">
      <alignment vertical="center" wrapText="1"/>
    </xf>
    <xf numFmtId="3" fontId="2" fillId="17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17" borderId="0" xfId="1" applyFont="1" applyFill="1" applyBorder="1" applyAlignment="1">
      <alignment horizontal="left" vertical="center" wrapText="1"/>
    </xf>
    <xf numFmtId="0" fontId="38" fillId="17" borderId="0" xfId="1" applyFont="1" applyFill="1" applyBorder="1" applyAlignment="1">
      <alignment vertical="center" wrapText="1"/>
    </xf>
    <xf numFmtId="3" fontId="2" fillId="17" borderId="0" xfId="1" applyNumberFormat="1" applyFont="1" applyFill="1" applyBorder="1" applyAlignment="1">
      <alignment horizontal="center" vertical="center"/>
    </xf>
    <xf numFmtId="0" fontId="25" fillId="17" borderId="0" xfId="1" applyFont="1" applyFill="1" applyBorder="1" applyAlignment="1">
      <alignment vertical="center" wrapText="1"/>
    </xf>
    <xf numFmtId="14" fontId="2" fillId="17" borderId="0" xfId="1" applyNumberFormat="1" applyFont="1" applyFill="1" applyBorder="1" applyAlignment="1" applyProtection="1">
      <alignment horizontal="center" vertical="center"/>
    </xf>
    <xf numFmtId="0" fontId="2" fillId="17" borderId="0" xfId="1" quotePrefix="1" applyFont="1" applyFill="1" applyBorder="1" applyAlignment="1">
      <alignment vertical="center"/>
    </xf>
    <xf numFmtId="49" fontId="2" fillId="17" borderId="0" xfId="1" applyNumberFormat="1" applyFont="1" applyFill="1" applyBorder="1" applyAlignment="1" applyProtection="1">
      <alignment horizontal="center" vertical="center"/>
    </xf>
    <xf numFmtId="170" fontId="25" fillId="17" borderId="0" xfId="1" applyNumberFormat="1" applyFont="1" applyFill="1" applyBorder="1" applyAlignment="1">
      <alignment horizontal="center" vertical="center"/>
    </xf>
    <xf numFmtId="0" fontId="7" fillId="17" borderId="0" xfId="0" applyFont="1" applyFill="1" applyBorder="1" applyAlignment="1">
      <alignment horizontal="right" wrapText="1"/>
    </xf>
    <xf numFmtId="3" fontId="2" fillId="17" borderId="0" xfId="1" applyNumberFormat="1" applyFont="1" applyFill="1" applyBorder="1" applyAlignment="1" applyProtection="1">
      <alignment horizontal="right" vertical="center"/>
      <protection locked="0"/>
    </xf>
    <xf numFmtId="0" fontId="2" fillId="17" borderId="0" xfId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 wrapText="1"/>
    </xf>
    <xf numFmtId="3" fontId="2" fillId="17" borderId="0" xfId="1" quotePrefix="1" applyNumberFormat="1" applyFont="1" applyFill="1" applyBorder="1" applyAlignment="1">
      <alignment horizontal="right" vertical="center"/>
    </xf>
    <xf numFmtId="0" fontId="2" fillId="17" borderId="0" xfId="1" applyFont="1" applyFill="1" applyBorder="1" applyAlignment="1">
      <alignment horizontal="center"/>
    </xf>
    <xf numFmtId="0" fontId="2" fillId="17" borderId="0" xfId="1" applyFont="1" applyFill="1" applyBorder="1" applyAlignment="1">
      <alignment horizontal="center" vertical="top"/>
    </xf>
    <xf numFmtId="0" fontId="2" fillId="17" borderId="0" xfId="1" applyFont="1" applyFill="1" applyBorder="1" applyAlignment="1">
      <alignment vertical="top" wrapText="1"/>
    </xf>
    <xf numFmtId="3" fontId="2" fillId="17" borderId="0" xfId="1" applyNumberFormat="1" applyFont="1" applyFill="1" applyBorder="1" applyAlignment="1">
      <alignment horizontal="center"/>
    </xf>
    <xf numFmtId="3" fontId="2" fillId="17" borderId="0" xfId="1" applyNumberFormat="1" applyFont="1" applyFill="1" applyBorder="1" applyAlignment="1" applyProtection="1">
      <alignment horizontal="right" vertical="center"/>
    </xf>
    <xf numFmtId="0" fontId="4" fillId="3" borderId="0" xfId="1" applyFont="1" applyFill="1" applyAlignment="1">
      <alignment vertical="center"/>
    </xf>
    <xf numFmtId="3" fontId="2" fillId="17" borderId="0" xfId="0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>
      <alignment horizontal="right"/>
    </xf>
    <xf numFmtId="0" fontId="57" fillId="17" borderId="0" xfId="1" applyFont="1" applyFill="1" applyBorder="1"/>
    <xf numFmtId="0" fontId="2" fillId="17" borderId="0" xfId="1" applyFont="1" applyFill="1" applyBorder="1" applyAlignment="1">
      <alignment vertical="top"/>
    </xf>
    <xf numFmtId="3" fontId="2" fillId="17" borderId="0" xfId="1" applyNumberFormat="1" applyFont="1" applyFill="1" applyBorder="1" applyAlignment="1">
      <alignment horizontal="right"/>
    </xf>
    <xf numFmtId="168" fontId="2" fillId="17" borderId="0" xfId="1" applyNumberFormat="1" applyFont="1" applyFill="1" applyBorder="1" applyAlignment="1">
      <alignment horizontal="left" wrapText="1"/>
    </xf>
    <xf numFmtId="0" fontId="2" fillId="18" borderId="0" xfId="1" applyFont="1" applyFill="1" applyAlignment="1">
      <alignment vertical="center"/>
    </xf>
    <xf numFmtId="0" fontId="2" fillId="0" borderId="0" xfId="1" applyFont="1" applyFill="1" applyAlignment="1" applyProtection="1">
      <alignment horizontal="center" vertical="center" wrapText="1"/>
    </xf>
    <xf numFmtId="0" fontId="4" fillId="18" borderId="0" xfId="1" applyFont="1" applyFill="1" applyAlignment="1">
      <alignment vertical="center"/>
    </xf>
    <xf numFmtId="0" fontId="4" fillId="0" borderId="0" xfId="1" quotePrefix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2" fillId="4" borderId="0" xfId="1" applyNumberFormat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wrapText="1"/>
    </xf>
    <xf numFmtId="0" fontId="58" fillId="18" borderId="5" xfId="1" applyFont="1" applyFill="1" applyBorder="1" applyAlignment="1" applyProtection="1">
      <alignment vertical="center"/>
    </xf>
    <xf numFmtId="0" fontId="58" fillId="18" borderId="6" xfId="1" applyFont="1" applyFill="1" applyBorder="1" applyAlignment="1" applyProtection="1">
      <alignment horizontal="center" vertical="center"/>
    </xf>
    <xf numFmtId="0" fontId="59" fillId="18" borderId="6" xfId="1" applyFont="1" applyFill="1" applyBorder="1" applyAlignment="1" applyProtection="1">
      <alignment horizontal="center" vertical="center" wrapText="1"/>
    </xf>
    <xf numFmtId="0" fontId="60" fillId="18" borderId="58" xfId="1" quotePrefix="1" applyFont="1" applyFill="1" applyBorder="1" applyAlignment="1" applyProtection="1">
      <alignment horizontal="center" vertical="center"/>
    </xf>
    <xf numFmtId="0" fontId="60" fillId="18" borderId="39" xfId="1" applyFont="1" applyFill="1" applyBorder="1" applyAlignment="1" applyProtection="1">
      <alignment horizontal="center" vertical="center"/>
    </xf>
    <xf numFmtId="0" fontId="61" fillId="0" borderId="11" xfId="2" applyFont="1" applyFill="1" applyBorder="1" applyAlignment="1" applyProtection="1">
      <alignment horizontal="center" vertical="center" wrapText="1"/>
    </xf>
    <xf numFmtId="0" fontId="62" fillId="6" borderId="25" xfId="2" applyFont="1" applyFill="1" applyBorder="1" applyAlignment="1" applyProtection="1">
      <alignment horizontal="left" vertical="center"/>
    </xf>
    <xf numFmtId="1" fontId="2" fillId="6" borderId="4" xfId="1" applyNumberFormat="1" applyFont="1" applyFill="1" applyBorder="1" applyAlignment="1" applyProtection="1">
      <alignment horizontal="left" vertical="center" wrapText="1"/>
    </xf>
    <xf numFmtId="1" fontId="58" fillId="4" borderId="2" xfId="1" applyNumberFormat="1" applyFont="1" applyFill="1" applyBorder="1" applyAlignment="1" applyProtection="1">
      <alignment horizontal="left" vertical="center" wrapText="1"/>
    </xf>
    <xf numFmtId="0" fontId="63" fillId="4" borderId="10" xfId="2" applyFont="1" applyFill="1" applyBorder="1" applyAlignment="1" applyProtection="1">
      <alignment horizontal="left" vertical="center"/>
    </xf>
    <xf numFmtId="1" fontId="2" fillId="4" borderId="11" xfId="1" applyNumberFormat="1" applyFont="1" applyFill="1" applyBorder="1" applyAlignment="1" applyProtection="1">
      <alignment horizontal="center" vertical="center"/>
    </xf>
    <xf numFmtId="0" fontId="27" fillId="4" borderId="11" xfId="2" applyFont="1" applyFill="1" applyBorder="1" applyAlignment="1" applyProtection="1">
      <alignment horizontal="left" vertical="center" wrapText="1"/>
    </xf>
    <xf numFmtId="3" fontId="2" fillId="4" borderId="42" xfId="1" applyNumberFormat="1" applyFont="1" applyFill="1" applyBorder="1" applyAlignment="1">
      <alignment horizontal="right" vertical="center"/>
    </xf>
    <xf numFmtId="166" fontId="64" fillId="19" borderId="24" xfId="2" quotePrefix="1" applyNumberFormat="1" applyFont="1" applyFill="1" applyBorder="1" applyAlignment="1" applyProtection="1">
      <alignment horizontal="right" vertical="center"/>
    </xf>
    <xf numFmtId="0" fontId="64" fillId="19" borderId="3" xfId="2" quotePrefix="1" applyFont="1" applyFill="1" applyBorder="1" applyAlignment="1" applyProtection="1">
      <alignment horizontal="left" vertical="center" wrapText="1"/>
    </xf>
    <xf numFmtId="0" fontId="65" fillId="19" borderId="3" xfId="1" applyFont="1" applyFill="1" applyBorder="1" applyAlignment="1" applyProtection="1">
      <alignment horizontal="left" vertical="center" wrapText="1"/>
    </xf>
    <xf numFmtId="3" fontId="66" fillId="19" borderId="25" xfId="1" applyNumberFormat="1" applyFont="1" applyFill="1" applyBorder="1" applyAlignment="1" applyProtection="1">
      <alignment vertical="center"/>
    </xf>
    <xf numFmtId="0" fontId="2" fillId="12" borderId="0" xfId="1" applyNumberFormat="1" applyFont="1" applyFill="1" applyBorder="1" applyAlignment="1">
      <alignment horizontal="right"/>
    </xf>
    <xf numFmtId="0" fontId="2" fillId="4" borderId="18" xfId="2" quotePrefix="1" applyFont="1" applyFill="1" applyBorder="1" applyAlignment="1">
      <alignment horizontal="left" vertical="center" wrapText="1"/>
    </xf>
    <xf numFmtId="166" fontId="26" fillId="4" borderId="48" xfId="2" quotePrefix="1" applyNumberFormat="1" applyFont="1" applyFill="1" applyBorder="1" applyAlignment="1">
      <alignment horizontal="right" vertical="center"/>
    </xf>
    <xf numFmtId="0" fontId="2" fillId="4" borderId="49" xfId="2" applyFont="1" applyFill="1" applyBorder="1" applyAlignment="1">
      <alignment horizontal="left" vertical="center" wrapText="1"/>
    </xf>
    <xf numFmtId="167" fontId="28" fillId="11" borderId="50" xfId="1" applyNumberFormat="1" applyFont="1" applyFill="1" applyBorder="1" applyAlignment="1" applyProtection="1">
      <alignment horizontal="center" vertical="center"/>
    </xf>
    <xf numFmtId="166" fontId="26" fillId="4" borderId="45" xfId="2" quotePrefix="1" applyNumberFormat="1" applyFont="1" applyFill="1" applyBorder="1" applyAlignment="1">
      <alignment horizontal="right" vertical="center"/>
    </xf>
    <xf numFmtId="0" fontId="2" fillId="4" borderId="46" xfId="2" applyFont="1" applyFill="1" applyBorder="1" applyAlignment="1">
      <alignment horizontal="left" vertical="center" wrapText="1"/>
    </xf>
    <xf numFmtId="167" fontId="28" fillId="11" borderId="47" xfId="1" applyNumberFormat="1" applyFont="1" applyFill="1" applyBorder="1" applyAlignment="1" applyProtection="1">
      <alignment horizontal="center" vertical="center"/>
    </xf>
    <xf numFmtId="166" fontId="64" fillId="19" borderId="24" xfId="2" quotePrefix="1" applyNumberFormat="1" applyFont="1" applyFill="1" applyBorder="1" applyAlignment="1">
      <alignment horizontal="right" vertical="center"/>
    </xf>
    <xf numFmtId="0" fontId="64" fillId="19" borderId="3" xfId="2" quotePrefix="1" applyFont="1" applyFill="1" applyBorder="1" applyAlignment="1">
      <alignment horizontal="left" vertical="center" wrapText="1"/>
    </xf>
    <xf numFmtId="0" fontId="65" fillId="19" borderId="3" xfId="1" applyFont="1" applyFill="1" applyBorder="1" applyAlignment="1">
      <alignment horizontal="left" vertical="center" wrapText="1"/>
    </xf>
    <xf numFmtId="3" fontId="66" fillId="19" borderId="25" xfId="1" applyNumberFormat="1" applyFont="1" applyFill="1" applyBorder="1" applyAlignment="1">
      <alignment vertical="center"/>
    </xf>
    <xf numFmtId="0" fontId="2" fillId="13" borderId="0" xfId="1" applyNumberFormat="1" applyFont="1" applyFill="1" applyBorder="1" applyAlignment="1">
      <alignment horizontal="right"/>
    </xf>
    <xf numFmtId="166" fontId="26" fillId="4" borderId="59" xfId="2" quotePrefix="1" applyNumberFormat="1" applyFont="1" applyFill="1" applyBorder="1" applyAlignment="1">
      <alignment horizontal="right" vertical="center"/>
    </xf>
    <xf numFmtId="0" fontId="29" fillId="4" borderId="41" xfId="2" applyFont="1" applyFill="1" applyBorder="1" applyAlignment="1">
      <alignment horizontal="left" vertical="center" wrapText="1"/>
    </xf>
    <xf numFmtId="166" fontId="2" fillId="4" borderId="13" xfId="2" applyNumberFormat="1" applyFont="1" applyFill="1" applyBorder="1" applyAlignment="1">
      <alignment horizontal="right" vertical="center"/>
    </xf>
    <xf numFmtId="0" fontId="29" fillId="4" borderId="46" xfId="2" applyFont="1" applyFill="1" applyBorder="1" applyAlignment="1">
      <alignment horizontal="left" vertical="center" wrapText="1"/>
    </xf>
    <xf numFmtId="0" fontId="29" fillId="4" borderId="49" xfId="2" applyFont="1" applyFill="1" applyBorder="1" applyAlignment="1">
      <alignment horizontal="left" vertical="center" wrapText="1"/>
    </xf>
    <xf numFmtId="3" fontId="29" fillId="4" borderId="50" xfId="1" applyNumberFormat="1" applyFont="1" applyFill="1" applyBorder="1" applyAlignment="1" applyProtection="1">
      <alignment horizontal="right" vertical="center"/>
      <protection locked="0"/>
    </xf>
    <xf numFmtId="166" fontId="26" fillId="4" borderId="32" xfId="2" quotePrefix="1" applyNumberFormat="1" applyFont="1" applyFill="1" applyBorder="1" applyAlignment="1">
      <alignment horizontal="right" vertical="center"/>
    </xf>
    <xf numFmtId="0" fontId="29" fillId="4" borderId="0" xfId="2" applyFont="1" applyFill="1" applyBorder="1" applyAlignment="1">
      <alignment horizontal="left" vertical="center" wrapText="1"/>
    </xf>
    <xf numFmtId="3" fontId="29" fillId="4" borderId="9" xfId="1" applyNumberFormat="1" applyFont="1" applyFill="1" applyBorder="1" applyAlignment="1" applyProtection="1">
      <alignment horizontal="right" vertical="center"/>
      <protection locked="0"/>
    </xf>
    <xf numFmtId="0" fontId="29" fillId="4" borderId="26" xfId="2" applyFont="1" applyFill="1" applyBorder="1" applyAlignment="1">
      <alignment horizontal="left" vertical="center" wrapText="1"/>
    </xf>
    <xf numFmtId="0" fontId="2" fillId="4" borderId="13" xfId="2" applyFont="1" applyFill="1" applyBorder="1" applyAlignment="1">
      <alignment vertical="center"/>
    </xf>
    <xf numFmtId="0" fontId="2" fillId="4" borderId="15" xfId="2" quotePrefix="1" applyFont="1" applyFill="1" applyBorder="1" applyAlignment="1">
      <alignment horizontal="left" vertical="center" wrapText="1"/>
    </xf>
    <xf numFmtId="0" fontId="2" fillId="4" borderId="26" xfId="2" quotePrefix="1" applyFont="1" applyFill="1" applyBorder="1" applyAlignment="1">
      <alignment vertical="center" wrapText="1"/>
    </xf>
    <xf numFmtId="0" fontId="30" fillId="0" borderId="0" xfId="2" applyFont="1" applyFill="1"/>
    <xf numFmtId="166" fontId="26" fillId="4" borderId="14" xfId="2" quotePrefix="1" applyNumberFormat="1" applyFont="1" applyFill="1" applyBorder="1" applyAlignment="1">
      <alignment horizontal="right"/>
    </xf>
    <xf numFmtId="0" fontId="2" fillId="4" borderId="15" xfId="2" quotePrefix="1" applyFont="1" applyFill="1" applyBorder="1" applyAlignment="1">
      <alignment horizontal="left"/>
    </xf>
    <xf numFmtId="166" fontId="26" fillId="4" borderId="29" xfId="2" quotePrefix="1" applyNumberFormat="1" applyFont="1" applyFill="1" applyBorder="1" applyAlignment="1">
      <alignment horizontal="right"/>
    </xf>
    <xf numFmtId="0" fontId="2" fillId="4" borderId="26" xfId="2" quotePrefix="1" applyFont="1" applyFill="1" applyBorder="1"/>
    <xf numFmtId="0" fontId="70" fillId="12" borderId="0" xfId="2" applyFont="1" applyFill="1" applyBorder="1" applyAlignment="1">
      <alignment horizontal="right"/>
    </xf>
    <xf numFmtId="3" fontId="66" fillId="19" borderId="25" xfId="1" applyNumberFormat="1" applyFont="1" applyFill="1" applyBorder="1" applyAlignment="1" applyProtection="1">
      <alignment vertical="center"/>
      <protection locked="0"/>
    </xf>
    <xf numFmtId="166" fontId="26" fillId="4" borderId="14" xfId="2" applyNumberFormat="1" applyFont="1" applyFill="1" applyBorder="1" applyAlignment="1">
      <alignment horizontal="right" vertical="center"/>
    </xf>
    <xf numFmtId="0" fontId="71" fillId="18" borderId="34" xfId="2" quotePrefix="1" applyFont="1" applyFill="1" applyBorder="1" applyAlignment="1">
      <alignment horizontal="right" vertical="center"/>
    </xf>
    <xf numFmtId="0" fontId="60" fillId="18" borderId="35" xfId="2" applyFont="1" applyFill="1" applyBorder="1" applyAlignment="1">
      <alignment horizontal="right" vertical="center"/>
    </xf>
    <xf numFmtId="0" fontId="59" fillId="18" borderId="36" xfId="2" applyFont="1" applyFill="1" applyBorder="1" applyAlignment="1">
      <alignment horizontal="center" vertical="center" wrapText="1"/>
    </xf>
    <xf numFmtId="3" fontId="66" fillId="18" borderId="57" xfId="1" applyNumberFormat="1" applyFont="1" applyFill="1" applyBorder="1" applyAlignment="1">
      <alignment vertical="center"/>
    </xf>
    <xf numFmtId="3" fontId="66" fillId="18" borderId="57" xfId="1" applyNumberFormat="1" applyFont="1" applyFill="1" applyBorder="1" applyAlignment="1" applyProtection="1">
      <alignment vertical="center"/>
    </xf>
    <xf numFmtId="0" fontId="62" fillId="6" borderId="42" xfId="2" applyFont="1" applyFill="1" applyBorder="1" applyAlignment="1">
      <alignment horizontal="left" vertical="center"/>
    </xf>
    <xf numFmtId="1" fontId="2" fillId="6" borderId="60" xfId="1" applyNumberFormat="1" applyFont="1" applyFill="1" applyBorder="1" applyAlignment="1">
      <alignment horizontal="left" vertical="center" wrapText="1"/>
    </xf>
    <xf numFmtId="1" fontId="58" fillId="4" borderId="61" xfId="1" applyNumberFormat="1" applyFont="1" applyFill="1" applyBorder="1" applyAlignment="1">
      <alignment horizontal="left" vertical="center" wrapText="1"/>
    </xf>
    <xf numFmtId="3" fontId="29" fillId="4" borderId="42" xfId="1" applyNumberFormat="1" applyFont="1" applyFill="1" applyBorder="1" applyAlignment="1">
      <alignment vertical="center"/>
    </xf>
    <xf numFmtId="3" fontId="29" fillId="4" borderId="42" xfId="1" applyNumberFormat="1" applyFont="1" applyFill="1" applyBorder="1" applyAlignment="1" applyProtection="1">
      <alignment vertical="center"/>
    </xf>
    <xf numFmtId="166" fontId="25" fillId="4" borderId="24" xfId="2" quotePrefix="1" applyNumberFormat="1" applyFont="1" applyFill="1" applyBorder="1" applyAlignment="1">
      <alignment horizontal="right" vertical="center"/>
    </xf>
    <xf numFmtId="1" fontId="2" fillId="4" borderId="3" xfId="1" applyNumberFormat="1" applyFont="1" applyFill="1" applyBorder="1" applyAlignment="1">
      <alignment horizontal="left" vertical="center" wrapText="1"/>
    </xf>
    <xf numFmtId="0" fontId="27" fillId="4" borderId="3" xfId="2" applyFont="1" applyFill="1" applyBorder="1" applyAlignment="1">
      <alignment horizontal="left" vertical="center" wrapText="1"/>
    </xf>
    <xf numFmtId="3" fontId="29" fillId="4" borderId="25" xfId="1" applyNumberFormat="1" applyFont="1" applyFill="1" applyBorder="1" applyAlignment="1">
      <alignment vertical="center"/>
    </xf>
    <xf numFmtId="3" fontId="29" fillId="4" borderId="25" xfId="1" applyNumberFormat="1" applyFont="1" applyFill="1" applyBorder="1" applyAlignment="1" applyProtection="1">
      <alignment vertical="center"/>
    </xf>
    <xf numFmtId="167" fontId="28" fillId="20" borderId="25" xfId="1" applyNumberFormat="1" applyFont="1" applyFill="1" applyBorder="1" applyAlignment="1" applyProtection="1">
      <alignment horizontal="center" vertical="center"/>
    </xf>
    <xf numFmtId="0" fontId="71" fillId="18" borderId="34" xfId="2" quotePrefix="1" applyFont="1" applyFill="1" applyBorder="1" applyAlignment="1" applyProtection="1">
      <alignment horizontal="right" vertical="center"/>
    </xf>
    <xf numFmtId="0" fontId="60" fillId="18" borderId="35" xfId="2" applyFont="1" applyFill="1" applyBorder="1" applyAlignment="1" applyProtection="1">
      <alignment horizontal="right" vertical="center"/>
    </xf>
    <xf numFmtId="0" fontId="59" fillId="18" borderId="36" xfId="2" applyFont="1" applyFill="1" applyBorder="1" applyAlignment="1" applyProtection="1">
      <alignment horizontal="center" vertical="center" wrapText="1"/>
    </xf>
    <xf numFmtId="0" fontId="2" fillId="18" borderId="0" xfId="1" applyFont="1" applyFill="1" applyAlignment="1" applyProtection="1">
      <alignment vertical="center"/>
    </xf>
    <xf numFmtId="0" fontId="2" fillId="18" borderId="0" xfId="1" applyFont="1" applyFill="1" applyAlignment="1" applyProtection="1">
      <alignment vertical="center" wrapText="1"/>
    </xf>
    <xf numFmtId="0" fontId="2" fillId="21" borderId="0" xfId="1" applyFont="1" applyFill="1" applyAlignment="1">
      <alignment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8" fillId="0" borderId="0" xfId="1" applyFont="1" applyFill="1" applyBorder="1" applyAlignment="1" applyProtection="1">
      <alignment horizontal="center" vertical="center" wrapText="1"/>
    </xf>
    <xf numFmtId="0" fontId="2" fillId="4" borderId="0" xfId="1" quotePrefix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 wrapText="1"/>
    </xf>
    <xf numFmtId="0" fontId="2" fillId="4" borderId="0" xfId="1" quotePrefix="1" applyFont="1" applyFill="1" applyBorder="1" applyAlignment="1" applyProtection="1">
      <alignment horizontal="center" vertical="center" wrapText="1"/>
    </xf>
    <xf numFmtId="0" fontId="4" fillId="22" borderId="5" xfId="1" quotePrefix="1" applyFont="1" applyFill="1" applyBorder="1" applyAlignment="1" applyProtection="1">
      <alignment horizontal="center" vertical="center" wrapText="1"/>
    </xf>
    <xf numFmtId="0" fontId="2" fillId="4" borderId="0" xfId="1" quotePrefix="1" applyFont="1" applyFill="1" applyBorder="1" applyAlignment="1" applyProtection="1">
      <alignment horizontal="left" vertical="center"/>
    </xf>
    <xf numFmtId="0" fontId="2" fillId="4" borderId="0" xfId="1" applyFont="1" applyFill="1" applyBorder="1" applyAlignment="1" applyProtection="1">
      <alignment horizontal="center" vertical="center"/>
    </xf>
    <xf numFmtId="0" fontId="2" fillId="4" borderId="13" xfId="1" quotePrefix="1" applyFont="1" applyFill="1" applyBorder="1" applyAlignment="1" applyProtection="1">
      <alignment horizontal="left" vertical="center" wrapText="1"/>
    </xf>
    <xf numFmtId="168" fontId="2" fillId="4" borderId="0" xfId="1" quotePrefix="1" applyNumberFormat="1" applyFont="1" applyFill="1" applyBorder="1" applyAlignment="1" applyProtection="1">
      <alignment horizontal="center" vertical="center"/>
    </xf>
    <xf numFmtId="168" fontId="4" fillId="22" borderId="62" xfId="1" quotePrefix="1" applyNumberFormat="1" applyFont="1" applyFill="1" applyBorder="1" applyAlignment="1" applyProtection="1">
      <alignment horizontal="center" vertical="center" wrapText="1"/>
    </xf>
    <xf numFmtId="3" fontId="2" fillId="9" borderId="63" xfId="1" applyNumberFormat="1" applyFont="1" applyFill="1" applyBorder="1" applyAlignment="1">
      <alignment horizontal="right" vertical="center"/>
    </xf>
    <xf numFmtId="168" fontId="2" fillId="4" borderId="0" xfId="1" applyNumberFormat="1" applyFont="1" applyFill="1" applyBorder="1" applyAlignment="1" applyProtection="1">
      <alignment vertical="center"/>
    </xf>
    <xf numFmtId="168" fontId="4" fillId="22" borderId="64" xfId="1" quotePrefix="1" applyNumberFormat="1" applyFont="1" applyFill="1" applyBorder="1" applyAlignment="1" applyProtection="1">
      <alignment horizontal="center" vertical="center" wrapText="1"/>
    </xf>
    <xf numFmtId="171" fontId="2" fillId="9" borderId="57" xfId="1" applyNumberFormat="1" applyFont="1" applyFill="1" applyBorder="1" applyAlignment="1" applyProtection="1">
      <alignment horizontal="right" vertical="center"/>
    </xf>
    <xf numFmtId="0" fontId="72" fillId="4" borderId="65" xfId="4" applyFont="1" applyFill="1" applyBorder="1" applyProtection="1"/>
    <xf numFmtId="172" fontId="72" fillId="4" borderId="0" xfId="4" applyNumberFormat="1" applyFont="1" applyFill="1" applyBorder="1" applyProtection="1"/>
    <xf numFmtId="0" fontId="2" fillId="21" borderId="0" xfId="1" applyFont="1" applyFill="1" applyAlignment="1" applyProtection="1">
      <alignment vertical="center"/>
    </xf>
    <xf numFmtId="0" fontId="2" fillId="21" borderId="0" xfId="1" applyFont="1" applyFill="1" applyAlignment="1" applyProtection="1">
      <alignment vertical="center" wrapText="1"/>
    </xf>
    <xf numFmtId="0" fontId="2" fillId="4" borderId="0" xfId="1" applyFont="1" applyFill="1" applyAlignment="1" applyProtection="1">
      <alignment horizontal="center" vertical="center" wrapText="1"/>
    </xf>
    <xf numFmtId="0" fontId="38" fillId="4" borderId="0" xfId="1" applyFont="1" applyFill="1" applyAlignment="1" applyProtection="1">
      <alignment horizontal="center" vertical="center" wrapText="1"/>
    </xf>
    <xf numFmtId="3" fontId="4" fillId="4" borderId="0" xfId="1" quotePrefix="1" applyNumberFormat="1" applyFont="1" applyFill="1" applyAlignment="1">
      <alignment horizontal="right" vertical="center"/>
    </xf>
    <xf numFmtId="0" fontId="73" fillId="23" borderId="66" xfId="1" quotePrefix="1" applyFont="1" applyFill="1" applyBorder="1" applyAlignment="1" applyProtection="1">
      <alignment vertical="center"/>
    </xf>
    <xf numFmtId="0" fontId="74" fillId="23" borderId="67" xfId="1" applyFont="1" applyFill="1" applyBorder="1" applyAlignment="1" applyProtection="1">
      <alignment horizontal="center" vertical="center"/>
    </xf>
    <xf numFmtId="0" fontId="73" fillId="23" borderId="67" xfId="1" quotePrefix="1" applyFont="1" applyFill="1" applyBorder="1" applyAlignment="1" applyProtection="1">
      <alignment horizontal="center" vertical="center" wrapText="1"/>
    </xf>
    <xf numFmtId="0" fontId="75" fillId="23" borderId="8" xfId="1" quotePrefix="1" applyFont="1" applyFill="1" applyBorder="1" applyAlignment="1" applyProtection="1">
      <alignment horizontal="center" vertical="center"/>
    </xf>
    <xf numFmtId="0" fontId="75" fillId="23" borderId="1" xfId="1" applyFont="1" applyFill="1" applyBorder="1" applyAlignment="1" applyProtection="1">
      <alignment horizontal="center" vertical="center"/>
    </xf>
    <xf numFmtId="0" fontId="25" fillId="4" borderId="3" xfId="2" applyFont="1" applyFill="1" applyBorder="1" applyAlignment="1" applyProtection="1">
      <alignment horizontal="center" vertical="center" wrapText="1"/>
    </xf>
    <xf numFmtId="0" fontId="2" fillId="4" borderId="24" xfId="1" applyFont="1" applyFill="1" applyBorder="1" applyAlignment="1" applyProtection="1">
      <alignment horizontal="left" vertical="center"/>
    </xf>
    <xf numFmtId="0" fontId="2" fillId="4" borderId="4" xfId="1" applyFont="1" applyFill="1" applyBorder="1" applyAlignment="1" applyProtection="1">
      <alignment horizontal="left" vertical="center"/>
    </xf>
    <xf numFmtId="0" fontId="74" fillId="4" borderId="0" xfId="1" applyFont="1" applyFill="1" applyBorder="1" applyAlignment="1" applyProtection="1">
      <alignment horizontal="left" vertical="center" wrapText="1"/>
    </xf>
    <xf numFmtId="166" fontId="76" fillId="24" borderId="24" xfId="2" quotePrefix="1" applyNumberFormat="1" applyFont="1" applyFill="1" applyBorder="1" applyAlignment="1">
      <alignment horizontal="right" vertical="center"/>
    </xf>
    <xf numFmtId="0" fontId="76" fillId="24" borderId="3" xfId="1" applyFont="1" applyFill="1" applyBorder="1" applyAlignment="1">
      <alignment vertical="center" wrapText="1"/>
    </xf>
    <xf numFmtId="0" fontId="77" fillId="24" borderId="3" xfId="1" applyFont="1" applyFill="1" applyBorder="1" applyAlignment="1">
      <alignment vertical="center" wrapText="1"/>
    </xf>
    <xf numFmtId="3" fontId="78" fillId="24" borderId="25" xfId="1" applyNumberFormat="1" applyFont="1" applyFill="1" applyBorder="1" applyAlignment="1">
      <alignment vertical="center"/>
    </xf>
    <xf numFmtId="3" fontId="78" fillId="24" borderId="25" xfId="1" applyNumberFormat="1" applyFont="1" applyFill="1" applyBorder="1" applyAlignment="1" applyProtection="1">
      <alignment vertical="center"/>
    </xf>
    <xf numFmtId="168" fontId="2" fillId="4" borderId="13" xfId="2" applyNumberFormat="1" applyFont="1" applyFill="1" applyBorder="1" applyAlignment="1">
      <alignment horizontal="right" vertical="center"/>
    </xf>
    <xf numFmtId="0" fontId="2" fillId="4" borderId="15" xfId="2" applyFont="1" applyFill="1" applyBorder="1" applyAlignment="1">
      <alignment vertical="center" wrapText="1"/>
    </xf>
    <xf numFmtId="0" fontId="76" fillId="24" borderId="3" xfId="1" applyFont="1" applyFill="1" applyBorder="1" applyAlignment="1">
      <alignment horizontal="left" vertical="center"/>
    </xf>
    <xf numFmtId="0" fontId="27" fillId="4" borderId="15" xfId="2" applyFont="1" applyFill="1" applyBorder="1" applyAlignment="1">
      <alignment vertical="center" wrapText="1"/>
    </xf>
    <xf numFmtId="166" fontId="26" fillId="4" borderId="68" xfId="2" quotePrefix="1" applyNumberFormat="1" applyFont="1" applyFill="1" applyBorder="1" applyAlignment="1">
      <alignment horizontal="right" vertical="center"/>
    </xf>
    <xf numFmtId="0" fontId="27" fillId="4" borderId="69" xfId="2" applyFont="1" applyFill="1" applyBorder="1" applyAlignment="1">
      <alignment vertical="center" wrapText="1"/>
    </xf>
    <xf numFmtId="3" fontId="29" fillId="4" borderId="70" xfId="1" applyNumberFormat="1" applyFont="1" applyFill="1" applyBorder="1" applyAlignment="1" applyProtection="1">
      <alignment horizontal="right" vertical="center"/>
      <protection locked="0"/>
    </xf>
    <xf numFmtId="0" fontId="27" fillId="4" borderId="31" xfId="2" applyFont="1" applyFill="1" applyBorder="1" applyAlignment="1">
      <alignment vertical="center" wrapText="1"/>
    </xf>
    <xf numFmtId="3" fontId="29" fillId="4" borderId="23" xfId="1" applyNumberFormat="1" applyFont="1" applyFill="1" applyBorder="1" applyAlignment="1" applyProtection="1">
      <alignment horizontal="right" vertical="center"/>
      <protection locked="0"/>
    </xf>
    <xf numFmtId="0" fontId="27" fillId="4" borderId="69" xfId="1" applyFont="1" applyFill="1" applyBorder="1" applyAlignment="1">
      <alignment vertical="center" wrapText="1"/>
    </xf>
    <xf numFmtId="0" fontId="27" fillId="4" borderId="31" xfId="1" applyFont="1" applyFill="1" applyBorder="1" applyAlignment="1">
      <alignment vertical="center" wrapText="1"/>
    </xf>
    <xf numFmtId="166" fontId="26" fillId="4" borderId="51" xfId="2" quotePrefix="1" applyNumberFormat="1" applyFont="1" applyFill="1" applyBorder="1" applyAlignment="1">
      <alignment horizontal="right" vertical="center"/>
    </xf>
    <xf numFmtId="0" fontId="27" fillId="4" borderId="52" xfId="1" applyFont="1" applyFill="1" applyBorder="1" applyAlignment="1">
      <alignment vertical="center" wrapText="1"/>
    </xf>
    <xf numFmtId="3" fontId="29" fillId="4" borderId="53" xfId="1" applyNumberFormat="1" applyFont="1" applyFill="1" applyBorder="1" applyAlignment="1" applyProtection="1">
      <alignment horizontal="right" vertical="center"/>
      <protection locked="0"/>
    </xf>
    <xf numFmtId="0" fontId="27" fillId="4" borderId="69" xfId="2" applyFont="1" applyFill="1" applyBorder="1" applyAlignment="1">
      <alignment horizontal="left" vertical="center" wrapText="1"/>
    </xf>
    <xf numFmtId="3" fontId="29" fillId="4" borderId="47" xfId="1" applyNumberFormat="1" applyFont="1" applyFill="1" applyBorder="1" applyAlignment="1" applyProtection="1">
      <alignment horizontal="right" vertical="center"/>
      <protection locked="0"/>
    </xf>
    <xf numFmtId="0" fontId="27" fillId="4" borderId="18" xfId="2" applyFont="1" applyFill="1" applyBorder="1" applyAlignment="1">
      <alignment horizontal="left" vertical="center" wrapText="1"/>
    </xf>
    <xf numFmtId="0" fontId="76" fillId="24" borderId="3" xfId="1" applyFont="1" applyFill="1" applyBorder="1" applyAlignment="1">
      <alignment horizontal="left" vertical="center" wrapText="1"/>
    </xf>
    <xf numFmtId="3" fontId="78" fillId="24" borderId="25" xfId="1" applyNumberFormat="1" applyFont="1" applyFill="1" applyBorder="1" applyAlignment="1" applyProtection="1">
      <alignment horizontal="right" vertical="center"/>
    </xf>
    <xf numFmtId="168" fontId="30" fillId="0" borderId="0" xfId="2" applyNumberFormat="1" applyFont="1" applyFill="1" applyBorder="1"/>
    <xf numFmtId="168" fontId="30" fillId="0" borderId="0" xfId="2" applyNumberFormat="1" applyFont="1" applyFill="1" applyBorder="1" applyProtection="1">
      <protection locked="0"/>
    </xf>
    <xf numFmtId="168" fontId="30" fillId="0" borderId="0" xfId="2" applyNumberFormat="1" applyFont="1" applyFill="1"/>
    <xf numFmtId="168" fontId="30" fillId="0" borderId="0" xfId="2" applyNumberFormat="1" applyFont="1" applyFill="1" applyProtection="1">
      <protection locked="0"/>
    </xf>
    <xf numFmtId="168" fontId="70" fillId="0" borderId="0" xfId="2" applyNumberFormat="1" applyFont="1" applyFill="1"/>
    <xf numFmtId="0" fontId="2" fillId="0" borderId="0" xfId="2" applyNumberFormat="1" applyFont="1" applyFill="1" applyBorder="1" applyAlignment="1">
      <alignment horizontal="right"/>
    </xf>
    <xf numFmtId="166" fontId="79" fillId="4" borderId="68" xfId="2" quotePrefix="1" applyNumberFormat="1" applyFont="1" applyFill="1" applyBorder="1" applyAlignment="1">
      <alignment horizontal="right"/>
    </xf>
    <xf numFmtId="0" fontId="80" fillId="4" borderId="69" xfId="2" applyFont="1" applyFill="1" applyBorder="1"/>
    <xf numFmtId="168" fontId="81" fillId="0" borderId="0" xfId="2" applyNumberFormat="1" applyFont="1" applyFill="1" applyBorder="1"/>
    <xf numFmtId="168" fontId="81" fillId="0" borderId="0" xfId="2" applyNumberFormat="1" applyFont="1" applyFill="1" applyBorder="1" applyProtection="1">
      <protection locked="0"/>
    </xf>
    <xf numFmtId="168" fontId="82" fillId="0" borderId="0" xfId="2" applyNumberFormat="1" applyFont="1" applyFill="1" applyBorder="1"/>
    <xf numFmtId="0" fontId="81" fillId="0" borderId="0" xfId="2" applyFont="1" applyFill="1" applyBorder="1"/>
    <xf numFmtId="0" fontId="81" fillId="0" borderId="0" xfId="2" applyFont="1" applyFill="1"/>
    <xf numFmtId="166" fontId="79" fillId="4" borderId="21" xfId="2" quotePrefix="1" applyNumberFormat="1" applyFont="1" applyFill="1" applyBorder="1" applyAlignment="1">
      <alignment horizontal="right"/>
    </xf>
    <xf numFmtId="0" fontId="80" fillId="4" borderId="31" xfId="2" applyFont="1" applyFill="1" applyBorder="1"/>
    <xf numFmtId="0" fontId="76" fillId="24" borderId="3" xfId="2" applyFont="1" applyFill="1" applyBorder="1" applyAlignment="1">
      <alignment horizontal="left" vertical="center"/>
    </xf>
    <xf numFmtId="0" fontId="2" fillId="4" borderId="69" xfId="2" applyFont="1" applyFill="1" applyBorder="1" applyAlignment="1">
      <alignment horizontal="left" vertical="center" wrapText="1"/>
    </xf>
    <xf numFmtId="0" fontId="2" fillId="4" borderId="52" xfId="2" applyFont="1" applyFill="1" applyBorder="1" applyAlignment="1">
      <alignment horizontal="left" vertical="center" wrapText="1"/>
    </xf>
    <xf numFmtId="0" fontId="76" fillId="24" borderId="3" xfId="2" quotePrefix="1" applyFont="1" applyFill="1" applyBorder="1" applyAlignment="1">
      <alignment horizontal="left" vertical="center" wrapText="1"/>
    </xf>
    <xf numFmtId="0" fontId="77" fillId="24" borderId="3" xfId="1" applyFont="1" applyFill="1" applyBorder="1" applyAlignment="1">
      <alignment horizontal="left" vertical="center" wrapText="1"/>
    </xf>
    <xf numFmtId="0" fontId="27" fillId="4" borderId="49" xfId="2" applyFont="1" applyFill="1" applyBorder="1" applyAlignment="1">
      <alignment horizontal="left" vertical="center" wrapText="1"/>
    </xf>
    <xf numFmtId="0" fontId="27" fillId="4" borderId="46" xfId="2" applyFont="1" applyFill="1" applyBorder="1" applyAlignment="1">
      <alignment horizontal="left" vertical="center" wrapText="1"/>
    </xf>
    <xf numFmtId="167" fontId="28" fillId="25" borderId="16" xfId="1" applyNumberFormat="1" applyFont="1" applyFill="1" applyBorder="1" applyAlignment="1" applyProtection="1">
      <alignment horizontal="center" vertical="center"/>
    </xf>
    <xf numFmtId="0" fontId="76" fillId="24" borderId="3" xfId="2" quotePrefix="1" applyFont="1" applyFill="1" applyBorder="1" applyAlignment="1">
      <alignment horizontal="left" vertical="center"/>
    </xf>
    <xf numFmtId="0" fontId="27" fillId="4" borderId="31" xfId="2" applyFont="1" applyFill="1" applyBorder="1" applyAlignment="1">
      <alignment horizontal="left" vertical="center" wrapText="1"/>
    </xf>
    <xf numFmtId="166" fontId="76" fillId="24" borderId="13" xfId="2" quotePrefix="1" applyNumberFormat="1" applyFont="1" applyFill="1" applyBorder="1" applyAlignment="1">
      <alignment horizontal="right" vertical="center"/>
    </xf>
    <xf numFmtId="0" fontId="2" fillId="4" borderId="41" xfId="2" applyFont="1" applyFill="1" applyBorder="1" applyAlignment="1">
      <alignment horizontal="left" vertical="center" wrapText="1"/>
    </xf>
    <xf numFmtId="3" fontId="29" fillId="4" borderId="43" xfId="1" applyNumberFormat="1" applyFont="1" applyFill="1" applyBorder="1" applyAlignment="1" applyProtection="1">
      <alignment horizontal="right" vertical="center"/>
      <protection locked="0"/>
    </xf>
    <xf numFmtId="0" fontId="2" fillId="4" borderId="0" xfId="2" applyFont="1" applyFill="1" applyBorder="1" applyAlignment="1">
      <alignment horizontal="left" vertical="center" wrapText="1"/>
    </xf>
    <xf numFmtId="166" fontId="76" fillId="26" borderId="24" xfId="2" quotePrefix="1" applyNumberFormat="1" applyFont="1" applyFill="1" applyBorder="1" applyAlignment="1">
      <alignment horizontal="right" vertical="center"/>
    </xf>
    <xf numFmtId="0" fontId="85" fillId="24" borderId="3" xfId="1" applyFont="1" applyFill="1" applyBorder="1" applyAlignment="1">
      <alignment horizontal="left" vertical="center" wrapText="1"/>
    </xf>
    <xf numFmtId="0" fontId="76" fillId="24" borderId="3" xfId="2" applyFont="1" applyFill="1" applyBorder="1" applyAlignment="1">
      <alignment vertical="center" wrapText="1"/>
    </xf>
    <xf numFmtId="0" fontId="85" fillId="24" borderId="3" xfId="1" applyFont="1" applyFill="1" applyBorder="1" applyAlignment="1">
      <alignment vertical="center" wrapText="1"/>
    </xf>
    <xf numFmtId="3" fontId="78" fillId="24" borderId="25" xfId="1" applyNumberFormat="1" applyFont="1" applyFill="1" applyBorder="1" applyAlignment="1" applyProtection="1">
      <alignment horizontal="right" vertical="center"/>
      <protection locked="0"/>
    </xf>
    <xf numFmtId="166" fontId="76" fillId="24" borderId="10" xfId="2" quotePrefix="1" applyNumberFormat="1" applyFont="1" applyFill="1" applyBorder="1" applyAlignment="1">
      <alignment horizontal="right" vertical="center"/>
    </xf>
    <xf numFmtId="0" fontId="76" fillId="24" borderId="11" xfId="2" applyFont="1" applyFill="1" applyBorder="1" applyAlignment="1">
      <alignment vertical="center" wrapText="1"/>
    </xf>
    <xf numFmtId="3" fontId="78" fillId="24" borderId="9" xfId="1" applyNumberFormat="1" applyFont="1" applyFill="1" applyBorder="1" applyAlignment="1" applyProtection="1">
      <alignment vertical="center"/>
    </xf>
    <xf numFmtId="0" fontId="76" fillId="24" borderId="3" xfId="2" applyFont="1" applyFill="1" applyBorder="1" applyAlignment="1">
      <alignment horizontal="left" vertical="center" wrapText="1"/>
    </xf>
    <xf numFmtId="166" fontId="26" fillId="4" borderId="45" xfId="2" quotePrefix="1" applyNumberFormat="1" applyFont="1" applyFill="1" applyBorder="1" applyAlignment="1">
      <alignment horizontal="right"/>
    </xf>
    <xf numFmtId="0" fontId="2" fillId="4" borderId="46" xfId="2" applyFont="1" applyFill="1" applyBorder="1" applyAlignment="1">
      <alignment horizontal="left" wrapText="1"/>
    </xf>
    <xf numFmtId="166" fontId="26" fillId="4" borderId="48" xfId="2" quotePrefix="1" applyNumberFormat="1" applyFont="1" applyFill="1" applyBorder="1" applyAlignment="1">
      <alignment horizontal="right"/>
    </xf>
    <xf numFmtId="0" fontId="2" fillId="4" borderId="49" xfId="2" applyFont="1" applyFill="1" applyBorder="1" applyAlignment="1">
      <alignment horizontal="left" wrapText="1"/>
    </xf>
    <xf numFmtId="0" fontId="32" fillId="4" borderId="46" xfId="2" applyFont="1" applyFill="1" applyBorder="1" applyAlignment="1">
      <alignment horizontal="left" vertical="center" wrapText="1"/>
    </xf>
    <xf numFmtId="0" fontId="32" fillId="4" borderId="18" xfId="2" applyFont="1" applyFill="1" applyBorder="1" applyAlignment="1">
      <alignment horizontal="left" vertical="center" wrapText="1"/>
    </xf>
    <xf numFmtId="0" fontId="32" fillId="4" borderId="49" xfId="2" applyFont="1" applyFill="1" applyBorder="1" applyAlignment="1">
      <alignment horizontal="left" vertical="center" wrapText="1"/>
    </xf>
    <xf numFmtId="3" fontId="29" fillId="4" borderId="42" xfId="1" applyNumberFormat="1" applyFont="1" applyFill="1" applyBorder="1" applyAlignment="1" applyProtection="1">
      <alignment horizontal="right" vertical="center"/>
      <protection locked="0"/>
    </xf>
    <xf numFmtId="0" fontId="31" fillId="4" borderId="46" xfId="2" applyFont="1" applyFill="1" applyBorder="1" applyAlignment="1">
      <alignment horizontal="left" vertical="center" wrapText="1"/>
    </xf>
    <xf numFmtId="0" fontId="31" fillId="4" borderId="49" xfId="2" applyFont="1" applyFill="1" applyBorder="1" applyAlignment="1">
      <alignment horizontal="left" vertical="center" wrapText="1"/>
    </xf>
    <xf numFmtId="0" fontId="32" fillId="4" borderId="26" xfId="2" applyFont="1" applyFill="1" applyBorder="1" applyAlignment="1">
      <alignment horizontal="left" vertical="center" wrapText="1"/>
    </xf>
    <xf numFmtId="0" fontId="29" fillId="4" borderId="13" xfId="2" quotePrefix="1" applyFont="1" applyFill="1" applyBorder="1" applyAlignment="1">
      <alignment horizontal="right" vertical="center"/>
    </xf>
    <xf numFmtId="166" fontId="31" fillId="4" borderId="45" xfId="2" quotePrefix="1" applyNumberFormat="1" applyFont="1" applyFill="1" applyBorder="1" applyAlignment="1">
      <alignment horizontal="right" vertical="center"/>
    </xf>
    <xf numFmtId="0" fontId="31" fillId="4" borderId="18" xfId="2" applyFont="1" applyFill="1" applyBorder="1" applyAlignment="1">
      <alignment horizontal="left" vertical="center" wrapText="1"/>
    </xf>
    <xf numFmtId="0" fontId="31" fillId="4" borderId="0" xfId="2" applyFont="1" applyFill="1" applyBorder="1" applyAlignment="1">
      <alignment horizontal="left" vertical="center" wrapText="1"/>
    </xf>
    <xf numFmtId="0" fontId="31" fillId="4" borderId="15" xfId="2" applyFont="1" applyFill="1" applyBorder="1" applyAlignment="1">
      <alignment horizontal="left" wrapText="1"/>
    </xf>
    <xf numFmtId="0" fontId="31" fillId="4" borderId="49" xfId="2" applyFont="1" applyFill="1" applyBorder="1" applyAlignment="1">
      <alignment horizontal="left" wrapText="1"/>
    </xf>
    <xf numFmtId="0" fontId="31" fillId="4" borderId="46" xfId="2" applyFont="1" applyFill="1" applyBorder="1" applyAlignment="1">
      <alignment horizontal="left" wrapText="1"/>
    </xf>
    <xf numFmtId="0" fontId="31" fillId="4" borderId="26" xfId="2" applyFont="1" applyFill="1" applyBorder="1" applyAlignment="1">
      <alignment horizontal="left" wrapText="1"/>
    </xf>
    <xf numFmtId="168" fontId="25" fillId="4" borderId="13" xfId="2" applyNumberFormat="1" applyFont="1" applyFill="1" applyBorder="1" applyAlignment="1">
      <alignment horizontal="right" vertical="center"/>
    </xf>
    <xf numFmtId="166" fontId="26" fillId="4" borderId="54" xfId="2" quotePrefix="1" applyNumberFormat="1" applyFont="1" applyFill="1" applyBorder="1" applyAlignment="1">
      <alignment horizontal="right" vertical="center"/>
    </xf>
    <xf numFmtId="0" fontId="2" fillId="4" borderId="55" xfId="2" applyFont="1" applyFill="1" applyBorder="1" applyAlignment="1">
      <alignment horizontal="left" vertical="center" wrapText="1"/>
    </xf>
    <xf numFmtId="167" fontId="28" fillId="11" borderId="56" xfId="1" applyNumberFormat="1" applyFont="1" applyFill="1" applyBorder="1" applyAlignment="1" applyProtection="1">
      <alignment horizontal="center" vertical="center"/>
    </xf>
    <xf numFmtId="167" fontId="28" fillId="26" borderId="56" xfId="1" applyNumberFormat="1" applyFont="1" applyFill="1" applyBorder="1" applyAlignment="1" applyProtection="1">
      <alignment horizontal="center" vertical="center"/>
    </xf>
    <xf numFmtId="168" fontId="89" fillId="23" borderId="64" xfId="2" applyNumberFormat="1" applyFont="1" applyFill="1" applyBorder="1" applyAlignment="1">
      <alignment horizontal="right" vertical="center"/>
    </xf>
    <xf numFmtId="166" fontId="90" fillId="23" borderId="35" xfId="2" quotePrefix="1" applyNumberFormat="1" applyFont="1" applyFill="1" applyBorder="1" applyAlignment="1">
      <alignment horizontal="right" vertical="center"/>
    </xf>
    <xf numFmtId="0" fontId="73" fillId="23" borderId="71" xfId="2" applyFont="1" applyFill="1" applyBorder="1" applyAlignment="1">
      <alignment horizontal="center" vertical="center" wrapText="1"/>
    </xf>
    <xf numFmtId="3" fontId="74" fillId="23" borderId="57" xfId="1" applyNumberFormat="1" applyFont="1" applyFill="1" applyBorder="1" applyAlignment="1">
      <alignment vertical="center"/>
    </xf>
    <xf numFmtId="172" fontId="91" fillId="4" borderId="65" xfId="4" applyNumberFormat="1" applyFont="1" applyFill="1" applyBorder="1" applyAlignment="1" applyProtection="1">
      <alignment horizontal="center"/>
    </xf>
    <xf numFmtId="172" fontId="72" fillId="4" borderId="65" xfId="4" applyNumberFormat="1" applyFont="1" applyFill="1" applyBorder="1" applyProtection="1"/>
    <xf numFmtId="3" fontId="92" fillId="6" borderId="2" xfId="1" applyNumberFormat="1" applyFont="1" applyFill="1" applyBorder="1" applyAlignment="1" applyProtection="1">
      <alignment horizontal="center" vertical="center"/>
      <protection locked="0"/>
    </xf>
    <xf numFmtId="3" fontId="92" fillId="6" borderId="3" xfId="1" applyNumberFormat="1" applyFont="1" applyFill="1" applyBorder="1" applyAlignment="1" applyProtection="1">
      <alignment horizontal="center" vertical="center"/>
      <protection locked="0"/>
    </xf>
    <xf numFmtId="3" fontId="92" fillId="6" borderId="4" xfId="1" applyNumberFormat="1" applyFont="1" applyFill="1" applyBorder="1" applyAlignment="1" applyProtection="1">
      <alignment horizontal="center" vertical="center"/>
      <protection locked="0"/>
    </xf>
    <xf numFmtId="0" fontId="31" fillId="4" borderId="41" xfId="1" applyFont="1" applyFill="1" applyBorder="1" applyAlignment="1" applyProtection="1">
      <alignment horizontal="center" vertical="center"/>
    </xf>
    <xf numFmtId="0" fontId="2" fillId="4" borderId="0" xfId="1" applyFont="1" applyFill="1" applyBorder="1" applyAlignment="1" applyProtection="1">
      <alignment horizontal="right" vertical="center"/>
    </xf>
    <xf numFmtId="0" fontId="2" fillId="4" borderId="72" xfId="1" applyFont="1" applyFill="1" applyBorder="1" applyAlignment="1" applyProtection="1">
      <alignment horizontal="right" vertical="center"/>
    </xf>
    <xf numFmtId="3" fontId="92" fillId="6" borderId="1" xfId="1" applyNumberFormat="1" applyFont="1" applyFill="1" applyBorder="1" applyAlignment="1" applyProtection="1">
      <alignment horizontal="center" vertical="center"/>
      <protection locked="0"/>
    </xf>
    <xf numFmtId="3" fontId="93" fillId="6" borderId="2" xfId="1" applyNumberFormat="1" applyFont="1" applyFill="1" applyBorder="1" applyAlignment="1" applyProtection="1">
      <alignment horizontal="center" vertical="center"/>
      <protection locked="0"/>
    </xf>
    <xf numFmtId="3" fontId="93" fillId="6" borderId="3" xfId="1" applyNumberFormat="1" applyFont="1" applyFill="1" applyBorder="1" applyAlignment="1" applyProtection="1">
      <alignment horizontal="center" vertical="center"/>
      <protection locked="0"/>
    </xf>
    <xf numFmtId="3" fontId="93" fillId="6" borderId="4" xfId="1" applyNumberFormat="1" applyFont="1" applyFill="1" applyBorder="1" applyAlignment="1" applyProtection="1">
      <alignment horizontal="center" vertical="center"/>
      <protection locked="0"/>
    </xf>
    <xf numFmtId="0" fontId="31" fillId="4" borderId="12" xfId="1" applyFont="1" applyFill="1" applyBorder="1" applyAlignment="1" applyProtection="1">
      <alignment horizontal="center"/>
    </xf>
    <xf numFmtId="0" fontId="31" fillId="4" borderId="11" xfId="1" applyFont="1" applyFill="1" applyBorder="1" applyAlignment="1" applyProtection="1">
      <alignment horizontal="center"/>
    </xf>
    <xf numFmtId="0" fontId="31" fillId="4" borderId="0" xfId="1" applyFont="1" applyFill="1" applyBorder="1" applyAlignment="1" applyProtection="1">
      <alignment vertical="center"/>
    </xf>
    <xf numFmtId="14" fontId="94" fillId="6" borderId="2" xfId="5" applyNumberFormat="1" applyFont="1" applyFill="1" applyBorder="1" applyAlignment="1" applyProtection="1">
      <alignment horizontal="center" vertical="center"/>
      <protection locked="0"/>
    </xf>
    <xf numFmtId="14" fontId="94" fillId="6" borderId="4" xfId="5" applyNumberFormat="1" applyFont="1" applyFill="1" applyBorder="1" applyAlignment="1" applyProtection="1">
      <alignment horizontal="center" vertical="center"/>
      <protection locked="0"/>
    </xf>
    <xf numFmtId="0" fontId="31" fillId="4" borderId="72" xfId="1" applyFont="1" applyFill="1" applyBorder="1" applyAlignment="1" applyProtection="1">
      <alignment horizontal="right" vertical="center"/>
    </xf>
    <xf numFmtId="0" fontId="31" fillId="0" borderId="0" xfId="1" applyFont="1" applyAlignment="1" applyProtection="1">
      <alignment horizontal="right" vertical="center"/>
    </xf>
    <xf numFmtId="0" fontId="95" fillId="8" borderId="2" xfId="6" applyFill="1" applyBorder="1" applyAlignment="1" applyProtection="1">
      <alignment horizontal="center" vertical="center"/>
      <protection locked="0"/>
    </xf>
    <xf numFmtId="0" fontId="18" fillId="8" borderId="3" xfId="1" applyFont="1" applyFill="1" applyBorder="1" applyAlignment="1" applyProtection="1">
      <alignment horizontal="center" vertical="center"/>
      <protection locked="0"/>
    </xf>
    <xf numFmtId="0" fontId="18" fillId="8" borderId="4" xfId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Border="1" applyAlignment="1" applyProtection="1">
      <alignment horizontal="right"/>
      <protection locked="0"/>
    </xf>
    <xf numFmtId="3" fontId="2" fillId="0" borderId="0" xfId="1" applyNumberFormat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vertical="center" wrapText="1"/>
    </xf>
    <xf numFmtId="0" fontId="2" fillId="5" borderId="0" xfId="1" applyFont="1" applyFill="1" applyAlignment="1">
      <alignment vertical="center"/>
    </xf>
    <xf numFmtId="0" fontId="2" fillId="5" borderId="0" xfId="1" applyFont="1" applyFill="1" applyAlignment="1">
      <alignment vertical="center" wrapText="1"/>
    </xf>
    <xf numFmtId="0" fontId="2" fillId="7" borderId="0" xfId="1" applyFont="1" applyFill="1" applyAlignment="1">
      <alignment vertical="center" wrapText="1"/>
    </xf>
    <xf numFmtId="3" fontId="2" fillId="0" borderId="0" xfId="1" applyNumberFormat="1" applyFont="1" applyAlignment="1" applyProtection="1">
      <alignment horizontal="right" vertical="center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 wrapText="1"/>
    </xf>
    <xf numFmtId="0" fontId="2" fillId="4" borderId="0" xfId="1" applyFont="1" applyFill="1" applyAlignment="1" applyProtection="1">
      <alignment horizontal="left" vertical="center" wrapText="1"/>
    </xf>
    <xf numFmtId="0" fontId="38" fillId="4" borderId="0" xfId="1" applyFont="1" applyFill="1" applyAlignment="1" applyProtection="1">
      <alignment vertical="center" wrapText="1"/>
    </xf>
    <xf numFmtId="0" fontId="4" fillId="4" borderId="0" xfId="1" applyFont="1" applyFill="1" applyAlignment="1" applyProtection="1">
      <alignment horizontal="left" vertical="center"/>
    </xf>
    <xf numFmtId="3" fontId="56" fillId="7" borderId="2" xfId="1" applyNumberFormat="1" applyFont="1" applyFill="1" applyBorder="1" applyAlignment="1" applyProtection="1">
      <alignment horizontal="left" vertical="center"/>
    </xf>
    <xf numFmtId="3" fontId="2" fillId="7" borderId="3" xfId="1" applyNumberFormat="1" applyFont="1" applyFill="1" applyBorder="1" applyAlignment="1" applyProtection="1">
      <alignment horizontal="right" vertical="center"/>
    </xf>
    <xf numFmtId="3" fontId="2" fillId="7" borderId="4" xfId="1" applyNumberFormat="1" applyFont="1" applyFill="1" applyBorder="1" applyAlignment="1" applyProtection="1">
      <alignment horizontal="right" vertical="center"/>
    </xf>
    <xf numFmtId="0" fontId="11" fillId="6" borderId="2" xfId="1" applyFont="1" applyFill="1" applyBorder="1" applyAlignment="1" applyProtection="1">
      <alignment horizontal="center" vertical="center" wrapText="1"/>
    </xf>
    <xf numFmtId="0" fontId="11" fillId="6" borderId="3" xfId="1" applyFont="1" applyFill="1" applyBorder="1" applyAlignment="1" applyProtection="1">
      <alignment horizontal="center" vertical="center" wrapText="1"/>
    </xf>
    <xf numFmtId="0" fontId="11" fillId="6" borderId="4" xfId="1" applyFont="1" applyFill="1" applyBorder="1" applyAlignment="1" applyProtection="1">
      <alignment horizontal="center" vertical="center" wrapText="1"/>
    </xf>
    <xf numFmtId="173" fontId="12" fillId="6" borderId="1" xfId="1" applyNumberFormat="1" applyFont="1" applyFill="1" applyBorder="1" applyAlignment="1" applyProtection="1">
      <alignment horizontal="center" vertical="center"/>
    </xf>
    <xf numFmtId="3" fontId="2" fillId="4" borderId="0" xfId="1" quotePrefix="1" applyNumberFormat="1" applyFont="1" applyFill="1" applyAlignment="1" applyProtection="1">
      <alignment horizontal="right" vertical="center"/>
    </xf>
    <xf numFmtId="0" fontId="39" fillId="16" borderId="73" xfId="1" applyFont="1" applyFill="1" applyBorder="1" applyAlignment="1" applyProtection="1">
      <alignment horizontal="center" vertical="center" wrapText="1"/>
    </xf>
    <xf numFmtId="0" fontId="31" fillId="0" borderId="74" xfId="2" applyFont="1" applyFill="1" applyBorder="1" applyAlignment="1" applyProtection="1">
      <alignment horizontal="center" vertical="center" wrapText="1"/>
    </xf>
    <xf numFmtId="0" fontId="42" fillId="4" borderId="75" xfId="1" applyFont="1" applyFill="1" applyBorder="1" applyAlignment="1" applyProtection="1">
      <alignment horizontal="left" vertical="center" wrapText="1"/>
    </xf>
    <xf numFmtId="0" fontId="2" fillId="4" borderId="13" xfId="1" applyFont="1" applyFill="1" applyBorder="1" applyAlignment="1">
      <alignment horizontal="center" vertical="center"/>
    </xf>
    <xf numFmtId="49" fontId="96" fillId="4" borderId="4" xfId="1" applyNumberFormat="1" applyFont="1" applyFill="1" applyBorder="1" applyAlignment="1" applyProtection="1">
      <alignment horizontal="center" vertical="center" wrapText="1"/>
    </xf>
    <xf numFmtId="0" fontId="97" fillId="4" borderId="76" xfId="1" applyFont="1" applyFill="1" applyBorder="1" applyAlignment="1">
      <alignment horizontal="center" vertical="center" wrapText="1"/>
    </xf>
    <xf numFmtId="3" fontId="2" fillId="4" borderId="77" xfId="1" applyNumberFormat="1" applyFont="1" applyFill="1" applyBorder="1" applyAlignment="1">
      <alignment horizontal="right" vertical="center"/>
    </xf>
    <xf numFmtId="3" fontId="2" fillId="4" borderId="59" xfId="1" applyNumberFormat="1" applyFont="1" applyFill="1" applyBorder="1" applyAlignment="1">
      <alignment horizontal="right" vertical="center"/>
    </xf>
    <xf numFmtId="3" fontId="2" fillId="4" borderId="78" xfId="1" applyNumberFormat="1" applyFont="1" applyFill="1" applyBorder="1" applyAlignment="1">
      <alignment horizontal="right" vertical="center"/>
    </xf>
    <xf numFmtId="0" fontId="2" fillId="4" borderId="13" xfId="1" applyFont="1" applyFill="1" applyBorder="1" applyAlignment="1">
      <alignment vertical="center"/>
    </xf>
    <xf numFmtId="49" fontId="96" fillId="4" borderId="11" xfId="1" applyNumberFormat="1" applyFont="1" applyFill="1" applyBorder="1" applyAlignment="1" applyProtection="1">
      <alignment horizontal="center" vertical="center" wrapText="1"/>
    </xf>
    <xf numFmtId="3" fontId="2" fillId="4" borderId="44" xfId="1" applyNumberFormat="1" applyFont="1" applyFill="1" applyBorder="1" applyAlignment="1">
      <alignment horizontal="right" vertical="center"/>
    </xf>
    <xf numFmtId="3" fontId="2" fillId="4" borderId="32" xfId="1" applyNumberFormat="1" applyFont="1" applyFill="1" applyBorder="1" applyAlignment="1">
      <alignment horizontal="right" vertical="center"/>
    </xf>
    <xf numFmtId="3" fontId="2" fillId="4" borderId="79" xfId="1" applyNumberFormat="1" applyFont="1" applyFill="1" applyBorder="1" applyAlignment="1">
      <alignment horizontal="right" vertical="center"/>
    </xf>
    <xf numFmtId="0" fontId="25" fillId="4" borderId="13" xfId="1" applyFont="1" applyFill="1" applyBorder="1" applyAlignment="1" applyProtection="1">
      <alignment vertical="center"/>
      <protection locked="0"/>
    </xf>
    <xf numFmtId="49" fontId="56" fillId="5" borderId="80" xfId="1" applyNumberFormat="1" applyFont="1" applyFill="1" applyBorder="1" applyAlignment="1" applyProtection="1">
      <alignment horizontal="center" vertical="center" wrapText="1"/>
    </xf>
    <xf numFmtId="1" fontId="56" fillId="5" borderId="80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0" xfId="1" quotePrefix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0" borderId="76" xfId="1" quotePrefix="1" applyFont="1" applyBorder="1" applyAlignment="1">
      <alignment horizontal="center" vertical="center" wrapText="1"/>
    </xf>
    <xf numFmtId="3" fontId="2" fillId="4" borderId="58" xfId="1" applyNumberFormat="1" applyFont="1" applyFill="1" applyBorder="1" applyAlignment="1">
      <alignment horizontal="right" vertical="center"/>
    </xf>
    <xf numFmtId="3" fontId="2" fillId="4" borderId="39" xfId="1" applyNumberFormat="1" applyFont="1" applyFill="1" applyBorder="1" applyAlignment="1">
      <alignment horizontal="right" vertical="center"/>
    </xf>
    <xf numFmtId="3" fontId="2" fillId="4" borderId="81" xfId="1" applyNumberFormat="1" applyFont="1" applyFill="1" applyBorder="1" applyAlignment="1">
      <alignment horizontal="right" vertical="center"/>
    </xf>
    <xf numFmtId="0" fontId="44" fillId="8" borderId="80" xfId="2" applyFont="1" applyFill="1" applyBorder="1" applyAlignment="1" applyProtection="1">
      <alignment vertical="center" wrapText="1"/>
    </xf>
    <xf numFmtId="3" fontId="42" fillId="8" borderId="8" xfId="1" applyNumberFormat="1" applyFont="1" applyFill="1" applyBorder="1" applyAlignment="1" applyProtection="1">
      <alignment horizontal="right" vertical="center"/>
    </xf>
    <xf numFmtId="3" fontId="42" fillId="8" borderId="1" xfId="1" applyNumberFormat="1" applyFont="1" applyFill="1" applyBorder="1" applyAlignment="1" applyProtection="1">
      <alignment horizontal="right" vertical="center"/>
    </xf>
    <xf numFmtId="3" fontId="42" fillId="8" borderId="75" xfId="1" applyNumberFormat="1" applyFont="1" applyFill="1" applyBorder="1" applyAlignment="1" applyProtection="1">
      <alignment horizontal="right" vertical="center"/>
    </xf>
    <xf numFmtId="3" fontId="29" fillId="4" borderId="82" xfId="1" applyNumberFormat="1" applyFont="1" applyFill="1" applyBorder="1" applyAlignment="1" applyProtection="1">
      <alignment horizontal="right" vertical="center"/>
      <protection locked="0"/>
    </xf>
    <xf numFmtId="3" fontId="29" fillId="4" borderId="14" xfId="1" applyNumberFormat="1" applyFont="1" applyFill="1" applyBorder="1" applyAlignment="1" applyProtection="1">
      <alignment horizontal="right" vertical="center"/>
      <protection locked="0"/>
    </xf>
    <xf numFmtId="3" fontId="29" fillId="4" borderId="83" xfId="1" applyNumberFormat="1" applyFont="1" applyFill="1" applyBorder="1" applyAlignment="1" applyProtection="1">
      <alignment horizontal="right" vertical="center"/>
      <protection locked="0"/>
    </xf>
    <xf numFmtId="3" fontId="29" fillId="4" borderId="84" xfId="1" applyNumberFormat="1" applyFont="1" applyFill="1" applyBorder="1" applyAlignment="1" applyProtection="1">
      <alignment horizontal="right" vertical="center"/>
      <protection locked="0"/>
    </xf>
    <xf numFmtId="3" fontId="29" fillId="4" borderId="29" xfId="1" applyNumberFormat="1" applyFont="1" applyFill="1" applyBorder="1" applyAlignment="1" applyProtection="1">
      <alignment horizontal="right" vertical="center"/>
      <protection locked="0"/>
    </xf>
    <xf numFmtId="3" fontId="29" fillId="4" borderId="85" xfId="1" applyNumberFormat="1" applyFont="1" applyFill="1" applyBorder="1" applyAlignment="1" applyProtection="1">
      <alignment horizontal="right" vertical="center"/>
      <protection locked="0"/>
    </xf>
    <xf numFmtId="0" fontId="44" fillId="8" borderId="80" xfId="2" applyFont="1" applyFill="1" applyBorder="1" applyAlignment="1" applyProtection="1">
      <alignment horizontal="left" vertical="center"/>
    </xf>
    <xf numFmtId="3" fontId="29" fillId="4" borderId="86" xfId="1" applyNumberFormat="1" applyFont="1" applyFill="1" applyBorder="1" applyAlignment="1" applyProtection="1">
      <alignment horizontal="right" vertical="center"/>
      <protection locked="0"/>
    </xf>
    <xf numFmtId="3" fontId="29" fillId="4" borderId="17" xfId="1" applyNumberFormat="1" applyFont="1" applyFill="1" applyBorder="1" applyAlignment="1" applyProtection="1">
      <alignment horizontal="right" vertical="center"/>
      <protection locked="0"/>
    </xf>
    <xf numFmtId="3" fontId="29" fillId="4" borderId="87" xfId="1" applyNumberFormat="1" applyFont="1" applyFill="1" applyBorder="1" applyAlignment="1" applyProtection="1">
      <alignment horizontal="right" vertical="center"/>
      <protection locked="0"/>
    </xf>
    <xf numFmtId="0" fontId="44" fillId="8" borderId="80" xfId="2" quotePrefix="1" applyFont="1" applyFill="1" applyBorder="1" applyAlignment="1" applyProtection="1">
      <alignment horizontal="left" vertical="center"/>
    </xf>
    <xf numFmtId="167" fontId="28" fillId="11" borderId="86" xfId="1" applyNumberFormat="1" applyFont="1" applyFill="1" applyBorder="1" applyAlignment="1" applyProtection="1">
      <alignment horizontal="center" vertical="center"/>
    </xf>
    <xf numFmtId="167" fontId="28" fillId="11" borderId="17" xfId="1" applyNumberFormat="1" applyFont="1" applyFill="1" applyBorder="1" applyAlignment="1" applyProtection="1">
      <alignment horizontal="center" vertical="center"/>
    </xf>
    <xf numFmtId="167" fontId="28" fillId="11" borderId="87" xfId="1" applyNumberFormat="1" applyFont="1" applyFill="1" applyBorder="1" applyAlignment="1" applyProtection="1">
      <alignment horizontal="center" vertical="center"/>
    </xf>
    <xf numFmtId="0" fontId="44" fillId="8" borderId="80" xfId="2" quotePrefix="1" applyFont="1" applyFill="1" applyBorder="1" applyAlignment="1" applyProtection="1">
      <alignment horizontal="left" vertical="center" wrapText="1"/>
    </xf>
    <xf numFmtId="3" fontId="42" fillId="8" borderId="8" xfId="1" applyNumberFormat="1" applyFont="1" applyFill="1" applyBorder="1" applyAlignment="1" applyProtection="1">
      <alignment horizontal="right" vertical="center"/>
      <protection locked="0"/>
    </xf>
    <xf numFmtId="3" fontId="42" fillId="8" borderId="1" xfId="1" applyNumberFormat="1" applyFont="1" applyFill="1" applyBorder="1" applyAlignment="1" applyProtection="1">
      <alignment horizontal="right" vertical="center"/>
      <protection locked="0"/>
    </xf>
    <xf numFmtId="3" fontId="42" fillId="8" borderId="75" xfId="1" applyNumberFormat="1" applyFont="1" applyFill="1" applyBorder="1" applyAlignment="1" applyProtection="1">
      <alignment horizontal="right" vertical="center"/>
      <protection locked="0"/>
    </xf>
    <xf numFmtId="3" fontId="29" fillId="4" borderId="88" xfId="1" applyNumberFormat="1" applyFont="1" applyFill="1" applyBorder="1" applyAlignment="1" applyProtection="1">
      <alignment horizontal="right" vertical="center"/>
      <protection locked="0"/>
    </xf>
    <xf numFmtId="3" fontId="29" fillId="4" borderId="21" xfId="1" applyNumberFormat="1" applyFont="1" applyFill="1" applyBorder="1" applyAlignment="1" applyProtection="1">
      <alignment horizontal="right" vertical="center"/>
      <protection locked="0"/>
    </xf>
    <xf numFmtId="3" fontId="29" fillId="4" borderId="89" xfId="1" applyNumberFormat="1" applyFont="1" applyFill="1" applyBorder="1" applyAlignment="1" applyProtection="1">
      <alignment horizontal="right" vertical="center"/>
      <protection locked="0"/>
    </xf>
    <xf numFmtId="3" fontId="29" fillId="4" borderId="90" xfId="1" applyNumberFormat="1" applyFont="1" applyFill="1" applyBorder="1" applyAlignment="1" applyProtection="1">
      <alignment horizontal="right" vertical="center"/>
      <protection locked="0"/>
    </xf>
    <xf numFmtId="3" fontId="29" fillId="4" borderId="45" xfId="1" applyNumberFormat="1" applyFont="1" applyFill="1" applyBorder="1" applyAlignment="1" applyProtection="1">
      <alignment horizontal="right" vertical="center"/>
      <protection locked="0"/>
    </xf>
    <xf numFmtId="3" fontId="29" fillId="4" borderId="91" xfId="1" applyNumberFormat="1" applyFont="1" applyFill="1" applyBorder="1" applyAlignment="1" applyProtection="1">
      <alignment horizontal="right" vertical="center"/>
      <protection locked="0"/>
    </xf>
    <xf numFmtId="3" fontId="29" fillId="4" borderId="92" xfId="1" applyNumberFormat="1" applyFont="1" applyFill="1" applyBorder="1" applyAlignment="1" applyProtection="1">
      <alignment horizontal="right" vertical="center"/>
      <protection locked="0"/>
    </xf>
    <xf numFmtId="3" fontId="29" fillId="4" borderId="48" xfId="1" applyNumberFormat="1" applyFont="1" applyFill="1" applyBorder="1" applyAlignment="1" applyProtection="1">
      <alignment horizontal="right" vertical="center"/>
      <protection locked="0"/>
    </xf>
    <xf numFmtId="3" fontId="29" fillId="4" borderId="93" xfId="1" applyNumberFormat="1" applyFont="1" applyFill="1" applyBorder="1" applyAlignment="1" applyProtection="1">
      <alignment horizontal="right" vertical="center"/>
      <protection locked="0"/>
    </xf>
    <xf numFmtId="3" fontId="29" fillId="4" borderId="94" xfId="1" applyNumberFormat="1" applyFont="1" applyFill="1" applyBorder="1" applyAlignment="1" applyProtection="1">
      <alignment horizontal="right" vertical="center"/>
      <protection locked="0"/>
    </xf>
    <xf numFmtId="3" fontId="29" fillId="4" borderId="51" xfId="1" applyNumberFormat="1" applyFont="1" applyFill="1" applyBorder="1" applyAlignment="1" applyProtection="1">
      <alignment horizontal="right" vertical="center"/>
      <protection locked="0"/>
    </xf>
    <xf numFmtId="3" fontId="29" fillId="4" borderId="95" xfId="1" applyNumberFormat="1" applyFont="1" applyFill="1" applyBorder="1" applyAlignment="1" applyProtection="1">
      <alignment horizontal="right" vertical="center"/>
      <protection locked="0"/>
    </xf>
    <xf numFmtId="0" fontId="44" fillId="8" borderId="80" xfId="1" applyFont="1" applyFill="1" applyBorder="1" applyAlignment="1" applyProtection="1">
      <alignment horizontal="left" vertical="center"/>
    </xf>
    <xf numFmtId="0" fontId="44" fillId="8" borderId="80" xfId="1" applyFont="1" applyFill="1" applyBorder="1" applyAlignment="1" applyProtection="1">
      <alignment vertical="center" wrapText="1"/>
    </xf>
    <xf numFmtId="3" fontId="29" fillId="4" borderId="44" xfId="1" applyNumberFormat="1" applyFont="1" applyFill="1" applyBorder="1" applyAlignment="1" applyProtection="1">
      <alignment horizontal="right" vertical="center"/>
      <protection locked="0"/>
    </xf>
    <xf numFmtId="3" fontId="29" fillId="4" borderId="32" xfId="1" applyNumberFormat="1" applyFont="1" applyFill="1" applyBorder="1" applyAlignment="1" applyProtection="1">
      <alignment horizontal="right" vertical="center"/>
      <protection locked="0"/>
    </xf>
    <xf numFmtId="3" fontId="29" fillId="4" borderId="79" xfId="1" applyNumberFormat="1" applyFont="1" applyFill="1" applyBorder="1" applyAlignment="1" applyProtection="1">
      <alignment horizontal="right" vertical="center"/>
      <protection locked="0"/>
    </xf>
    <xf numFmtId="0" fontId="27" fillId="4" borderId="96" xfId="2" applyFont="1" applyFill="1" applyBorder="1" applyAlignment="1" applyProtection="1">
      <alignment horizontal="left" vertical="center" wrapText="1"/>
    </xf>
    <xf numFmtId="167" fontId="28" fillId="11" borderId="82" xfId="1" applyNumberFormat="1" applyFont="1" applyFill="1" applyBorder="1" applyAlignment="1" applyProtection="1">
      <alignment horizontal="center" vertical="center"/>
    </xf>
    <xf numFmtId="167" fontId="28" fillId="11" borderId="14" xfId="1" applyNumberFormat="1" applyFont="1" applyFill="1" applyBorder="1" applyAlignment="1" applyProtection="1">
      <alignment horizontal="center" vertical="center"/>
    </xf>
    <xf numFmtId="167" fontId="28" fillId="11" borderId="83" xfId="1" applyNumberFormat="1" applyFont="1" applyFill="1" applyBorder="1" applyAlignment="1" applyProtection="1">
      <alignment horizontal="center" vertical="center"/>
    </xf>
    <xf numFmtId="167" fontId="28" fillId="11" borderId="84" xfId="1" applyNumberFormat="1" applyFont="1" applyFill="1" applyBorder="1" applyAlignment="1" applyProtection="1">
      <alignment horizontal="center" vertical="center"/>
    </xf>
    <xf numFmtId="167" fontId="28" fillId="11" borderId="29" xfId="1" applyNumberFormat="1" applyFont="1" applyFill="1" applyBorder="1" applyAlignment="1" applyProtection="1">
      <alignment horizontal="center" vertical="center"/>
    </xf>
    <xf numFmtId="167" fontId="28" fillId="11" borderId="85" xfId="1" applyNumberFormat="1" applyFont="1" applyFill="1" applyBorder="1" applyAlignment="1" applyProtection="1">
      <alignment horizontal="center" vertical="center"/>
    </xf>
    <xf numFmtId="167" fontId="28" fillId="8" borderId="8" xfId="1" applyNumberFormat="1" applyFont="1" applyFill="1" applyBorder="1" applyAlignment="1" applyProtection="1">
      <alignment horizontal="center" vertical="center"/>
    </xf>
    <xf numFmtId="167" fontId="28" fillId="8" borderId="1" xfId="1" applyNumberFormat="1" applyFont="1" applyFill="1" applyBorder="1" applyAlignment="1" applyProtection="1">
      <alignment horizontal="center" vertical="center"/>
    </xf>
    <xf numFmtId="167" fontId="28" fillId="8" borderId="75" xfId="1" applyNumberFormat="1" applyFont="1" applyFill="1" applyBorder="1" applyAlignment="1" applyProtection="1">
      <alignment horizontal="center" vertical="center"/>
    </xf>
    <xf numFmtId="0" fontId="44" fillId="8" borderId="80" xfId="1" applyFont="1" applyFill="1" applyBorder="1" applyAlignment="1" applyProtection="1">
      <alignment horizontal="left"/>
    </xf>
    <xf numFmtId="0" fontId="44" fillId="8" borderId="80" xfId="1" applyFont="1" applyFill="1" applyBorder="1" applyAlignment="1" applyProtection="1">
      <alignment wrapText="1"/>
    </xf>
    <xf numFmtId="3" fontId="29" fillId="4" borderId="97" xfId="1" applyNumberFormat="1" applyFont="1" applyFill="1" applyBorder="1" applyAlignment="1" applyProtection="1">
      <alignment horizontal="right" vertical="center"/>
      <protection locked="0"/>
    </xf>
    <xf numFmtId="3" fontId="29" fillId="4" borderId="54" xfId="1" applyNumberFormat="1" applyFont="1" applyFill="1" applyBorder="1" applyAlignment="1" applyProtection="1">
      <alignment horizontal="right" vertical="center"/>
      <protection locked="0"/>
    </xf>
    <xf numFmtId="3" fontId="29" fillId="4" borderId="98" xfId="1" applyNumberFormat="1" applyFont="1" applyFill="1" applyBorder="1" applyAlignment="1" applyProtection="1">
      <alignment horizontal="right" vertical="center"/>
      <protection locked="0"/>
    </xf>
    <xf numFmtId="0" fontId="44" fillId="6" borderId="80" xfId="1" applyFont="1" applyFill="1" applyBorder="1" applyAlignment="1" applyProtection="1">
      <alignment horizontal="left" vertical="center"/>
    </xf>
    <xf numFmtId="3" fontId="2" fillId="4" borderId="3" xfId="1" applyNumberFormat="1" applyFont="1" applyFill="1" applyBorder="1" applyAlignment="1" applyProtection="1">
      <alignment horizontal="right" vertical="center"/>
    </xf>
    <xf numFmtId="3" fontId="9" fillId="6" borderId="1" xfId="1" applyNumberFormat="1" applyFont="1" applyFill="1" applyBorder="1" applyAlignment="1" applyProtection="1">
      <alignment horizontal="right" vertical="center"/>
      <protection locked="0"/>
    </xf>
    <xf numFmtId="3" fontId="9" fillId="6" borderId="75" xfId="1" applyNumberFormat="1" applyFont="1" applyFill="1" applyBorder="1" applyAlignment="1" applyProtection="1">
      <alignment horizontal="right" vertical="center"/>
      <protection locked="0"/>
    </xf>
    <xf numFmtId="169" fontId="25" fillId="4" borderId="40" xfId="2" quotePrefix="1" applyNumberFormat="1" applyFont="1" applyFill="1" applyBorder="1" applyAlignment="1">
      <alignment horizontal="right" vertical="center"/>
    </xf>
    <xf numFmtId="0" fontId="25" fillId="4" borderId="41" xfId="1" applyFont="1" applyFill="1" applyBorder="1" applyAlignment="1">
      <alignment vertical="center"/>
    </xf>
    <xf numFmtId="0" fontId="25" fillId="4" borderId="41" xfId="1" applyFont="1" applyFill="1" applyBorder="1" applyAlignment="1">
      <alignment vertical="center" wrapText="1"/>
    </xf>
    <xf numFmtId="3" fontId="2" fillId="4" borderId="41" xfId="1" applyNumberFormat="1" applyFont="1" applyFill="1" applyBorder="1" applyAlignment="1" applyProtection="1">
      <alignment horizontal="right" vertical="center"/>
    </xf>
    <xf numFmtId="169" fontId="25" fillId="4" borderId="13" xfId="2" quotePrefix="1" applyNumberFormat="1" applyFont="1" applyFill="1" applyBorder="1" applyAlignment="1">
      <alignment horizontal="right" vertical="center"/>
    </xf>
    <xf numFmtId="0" fontId="25" fillId="4" borderId="0" xfId="1" applyFont="1" applyFill="1" applyBorder="1" applyAlignment="1">
      <alignment vertical="center" wrapText="1"/>
    </xf>
    <xf numFmtId="0" fontId="40" fillId="16" borderId="34" xfId="2" applyFont="1" applyFill="1" applyBorder="1" applyAlignment="1" applyProtection="1">
      <alignment horizontal="right" vertical="center"/>
    </xf>
    <xf numFmtId="174" fontId="56" fillId="7" borderId="99" xfId="3" applyNumberFormat="1" applyFont="1" applyFill="1" applyBorder="1" applyAlignment="1" applyProtection="1">
      <alignment horizontal="center" vertical="center" wrapText="1"/>
    </xf>
    <xf numFmtId="3" fontId="42" fillId="16" borderId="34" xfId="1" applyNumberFormat="1" applyFont="1" applyFill="1" applyBorder="1" applyAlignment="1" applyProtection="1">
      <alignment horizontal="right" vertical="center"/>
    </xf>
    <xf numFmtId="3" fontId="42" fillId="16" borderId="35" xfId="1" applyNumberFormat="1" applyFont="1" applyFill="1" applyBorder="1" applyAlignment="1" applyProtection="1">
      <alignment horizontal="right" vertical="center"/>
    </xf>
    <xf numFmtId="3" fontId="42" fillId="16" borderId="99" xfId="1" applyNumberFormat="1" applyFont="1" applyFill="1" applyBorder="1" applyAlignment="1" applyProtection="1">
      <alignment horizontal="right" vertical="center"/>
    </xf>
    <xf numFmtId="0" fontId="98" fillId="3" borderId="0" xfId="1" applyFont="1" applyFill="1" applyAlignment="1">
      <alignment vertical="center"/>
    </xf>
    <xf numFmtId="0" fontId="99" fillId="0" borderId="0" xfId="2" quotePrefix="1" applyFont="1" applyFill="1" applyBorder="1" applyAlignment="1">
      <alignment horizontal="right" vertical="center"/>
    </xf>
    <xf numFmtId="0" fontId="25" fillId="0" borderId="0" xfId="2" applyFont="1" applyFill="1" applyBorder="1" applyAlignment="1">
      <alignment horizontal="center" vertical="center"/>
    </xf>
    <xf numFmtId="0" fontId="2" fillId="27" borderId="0" xfId="1" applyFont="1" applyFill="1" applyAlignment="1">
      <alignment vertical="center"/>
    </xf>
    <xf numFmtId="0" fontId="2" fillId="27" borderId="0" xfId="1" applyFont="1" applyFill="1" applyAlignment="1">
      <alignment vertical="center" wrapText="1"/>
    </xf>
    <xf numFmtId="0" fontId="1" fillId="0" borderId="0" xfId="1"/>
  </cellXfs>
  <cellStyles count="7">
    <cellStyle name="Normal 2" xfId="1"/>
    <cellStyle name="Normal_B3_2013" xfId="4"/>
    <cellStyle name="Normal_BIN 7301,7311 and 6301" xfId="5"/>
    <cellStyle name="Normal_EBK_PROJECT_2001-last" xfId="2"/>
    <cellStyle name="Normal_MAKET" xfId="3"/>
    <cellStyle name="Нормален" xfId="0" builtinId="0"/>
    <cellStyle name="Хипервръзка" xfId="6" builtinId="8"/>
  </cellStyles>
  <dxfs count="126"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ill>
        <patternFill>
          <bgColor rgb="FFFFFF00"/>
        </patternFill>
      </fill>
    </dxf>
    <dxf>
      <font>
        <color rgb="FFFFFF00"/>
        <name val="Cambria"/>
        <scheme val="none"/>
      </font>
    </dxf>
    <dxf>
      <fill>
        <patternFill>
          <bgColor rgb="FF92D050"/>
        </patternFill>
      </fill>
    </dxf>
    <dxf>
      <fill>
        <patternFill>
          <bgColor rgb="FFFFFF21"/>
        </patternFill>
      </fill>
    </dxf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/>
        <bottom style="thin">
          <color rgb="FFFFFF00"/>
        </bottom>
      </border>
    </dxf>
    <dxf>
      <font>
        <color rgb="FFFFFF00"/>
      </font>
      <fill>
        <patternFill>
          <bgColor rgb="FF000099"/>
        </patternFill>
      </fill>
    </dxf>
    <dxf>
      <font>
        <color rgb="FFFFFF00"/>
      </font>
      <fill>
        <patternFill>
          <bgColor rgb="FF00009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0;&#1044;&#1046;&#1045;&#1058;&#1048;/&#1041;&#1070;&#1044;&#1046;&#1045;&#1058;_2022/&#1041;&#1102;&#1076;&#1078;&#1077;&#1090;&#1085;&#1072;%20&#1087;&#1088;&#1086;&#1075;&#1085;&#1086;&#1079;&#1072;%202023-2025/&#1045;&#1090;&#1072;&#1087;%201/&#1055;&#1088;&#1080;&#1083;%2016_%20&#1041;&#1102;&#1076;&#1078;&#1077;&#1090;&#1085;&#1072;%20&#1087;&#1088;&#1086;&#1075;&#1085;&#1086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list"/>
      <sheetName val="Groups"/>
      <sheetName val="INF"/>
    </sheetNames>
    <definedNames>
      <definedName name="Help"/>
      <definedName name="NextDejn"/>
      <definedName name="PrintO"/>
    </definedNames>
    <sheetDataSet>
      <sheetData sheetId="0" refreshError="1"/>
      <sheetData sheetId="1"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  <cell r="B307" t="str">
            <v>98121</v>
          </cell>
        </row>
        <row r="308">
          <cell r="A308" t="str">
            <v>КФ - Програма за транспортна свързаност</v>
          </cell>
          <cell r="B308" t="str">
            <v>98122</v>
          </cell>
        </row>
        <row r="309">
          <cell r="A309" t="str">
            <v>ЕФРР - Програма за конкурентоспособност и иновации в предприятията</v>
          </cell>
          <cell r="B309" t="str">
            <v>98221</v>
          </cell>
        </row>
        <row r="310">
          <cell r="A310" t="str">
            <v>ЕФРР - Програма за околна среда</v>
          </cell>
          <cell r="B310" t="str">
            <v>98222</v>
          </cell>
        </row>
        <row r="311">
          <cell r="A311" t="str">
            <v>ЕФРР - Програма за транспортна свързаност</v>
          </cell>
          <cell r="B311" t="str">
            <v>98223</v>
          </cell>
        </row>
        <row r="312">
          <cell r="A312" t="str">
            <v>ЕФРР - Програма за техническа помощ</v>
          </cell>
          <cell r="B312" t="str">
            <v>98225</v>
          </cell>
        </row>
        <row r="313">
          <cell r="A313" t="str">
            <v>ЕФРР - Програма за развитие на регионите</v>
          </cell>
          <cell r="B313" t="str">
            <v>98226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  <cell r="B314" t="str">
            <v>98227</v>
          </cell>
        </row>
        <row r="315">
          <cell r="A315" t="str">
            <v>ЕСФ+ - Програма за образование</v>
          </cell>
          <cell r="B315" t="str">
            <v>98321</v>
          </cell>
        </row>
        <row r="316">
          <cell r="A316" t="str">
            <v>ЕСФ+ - Програма за техническа помощ</v>
          </cell>
          <cell r="B316" t="str">
            <v>98322</v>
          </cell>
        </row>
        <row r="317">
          <cell r="A317" t="str">
            <v>ЕСФ+ - Програма за развитие на човешките ресурси</v>
          </cell>
          <cell r="B317" t="str">
            <v>98323</v>
          </cell>
        </row>
        <row r="318">
          <cell r="A318" t="str">
            <v>ЕСФ+ - Програма за храни и/или основно материално подпомагане</v>
          </cell>
          <cell r="B318" t="str">
            <v>98324</v>
          </cell>
        </row>
        <row r="319">
          <cell r="A319" t="str">
            <v>Разходи по Плана за възстановяване и устойчивост на РБ</v>
          </cell>
          <cell r="B319">
            <v>99001</v>
          </cell>
        </row>
        <row r="436">
          <cell r="A436" t="str">
            <v>5101</v>
          </cell>
          <cell r="B436" t="str">
            <v>Банско</v>
          </cell>
        </row>
        <row r="437">
          <cell r="A437" t="str">
            <v>5102</v>
          </cell>
          <cell r="B437" t="str">
            <v>Белица</v>
          </cell>
        </row>
        <row r="438">
          <cell r="A438" t="str">
            <v>5103</v>
          </cell>
          <cell r="B438" t="str">
            <v>Благоевград</v>
          </cell>
        </row>
        <row r="439">
          <cell r="A439" t="str">
            <v>5104</v>
          </cell>
          <cell r="B439" t="str">
            <v>Гоце Делчев</v>
          </cell>
        </row>
        <row r="440">
          <cell r="A440" t="str">
            <v>5105</v>
          </cell>
          <cell r="B440" t="str">
            <v>Гърмен</v>
          </cell>
        </row>
        <row r="441">
          <cell r="A441" t="str">
            <v>5106</v>
          </cell>
          <cell r="B441" t="str">
            <v>Кресна</v>
          </cell>
        </row>
        <row r="442">
          <cell r="A442" t="str">
            <v>5107</v>
          </cell>
          <cell r="B442" t="str">
            <v>Петрич</v>
          </cell>
        </row>
        <row r="443">
          <cell r="A443" t="str">
            <v>5108</v>
          </cell>
          <cell r="B443" t="str">
            <v>Разлог</v>
          </cell>
        </row>
        <row r="444">
          <cell r="A444" t="str">
            <v>5109</v>
          </cell>
          <cell r="B444" t="str">
            <v>Сандански</v>
          </cell>
        </row>
        <row r="445">
          <cell r="A445" t="str">
            <v>5110</v>
          </cell>
          <cell r="B445" t="str">
            <v>Сатовча</v>
          </cell>
        </row>
        <row r="446">
          <cell r="A446" t="str">
            <v>5111</v>
          </cell>
          <cell r="B446" t="str">
            <v>Симитли</v>
          </cell>
        </row>
        <row r="447">
          <cell r="A447" t="str">
            <v>5112</v>
          </cell>
          <cell r="B447" t="str">
            <v>Струмяни</v>
          </cell>
        </row>
        <row r="448">
          <cell r="A448" t="str">
            <v>5113</v>
          </cell>
          <cell r="B448" t="str">
            <v>Хаджидимово</v>
          </cell>
        </row>
        <row r="449">
          <cell r="A449" t="str">
            <v>5114</v>
          </cell>
          <cell r="B449" t="str">
            <v>Якоруда</v>
          </cell>
        </row>
        <row r="450">
          <cell r="A450" t="str">
            <v>5201</v>
          </cell>
          <cell r="B450" t="str">
            <v>Айтос</v>
          </cell>
        </row>
        <row r="451">
          <cell r="A451" t="str">
            <v>5202</v>
          </cell>
          <cell r="B451" t="str">
            <v xml:space="preserve">Бургас </v>
          </cell>
        </row>
        <row r="452">
          <cell r="A452" t="str">
            <v>5203</v>
          </cell>
          <cell r="B452" t="str">
            <v>Камено</v>
          </cell>
        </row>
        <row r="453">
          <cell r="A453" t="str">
            <v>5204</v>
          </cell>
          <cell r="B453" t="str">
            <v>Карнобат</v>
          </cell>
        </row>
        <row r="454">
          <cell r="A454" t="str">
            <v>5205</v>
          </cell>
          <cell r="B454" t="str">
            <v>Малко Търново</v>
          </cell>
        </row>
        <row r="455">
          <cell r="A455" t="str">
            <v>5206</v>
          </cell>
          <cell r="B455" t="str">
            <v>Несебър</v>
          </cell>
        </row>
        <row r="456">
          <cell r="A456" t="str">
            <v>5207</v>
          </cell>
          <cell r="B456" t="str">
            <v>Поморие</v>
          </cell>
        </row>
        <row r="457">
          <cell r="A457" t="str">
            <v>5208</v>
          </cell>
          <cell r="B457" t="str">
            <v>Приморско</v>
          </cell>
        </row>
        <row r="458">
          <cell r="A458" t="str">
            <v>5209</v>
          </cell>
          <cell r="B458" t="str">
            <v>Руен</v>
          </cell>
        </row>
        <row r="459">
          <cell r="A459" t="str">
            <v>5210</v>
          </cell>
          <cell r="B459" t="str">
            <v>Созопол</v>
          </cell>
        </row>
        <row r="460">
          <cell r="A460" t="str">
            <v>5211</v>
          </cell>
          <cell r="B460" t="str">
            <v>Средец</v>
          </cell>
        </row>
        <row r="461">
          <cell r="A461" t="str">
            <v>5212</v>
          </cell>
          <cell r="B461" t="str">
            <v>Сунгурларе</v>
          </cell>
        </row>
        <row r="462">
          <cell r="A462" t="str">
            <v>5213</v>
          </cell>
          <cell r="B462" t="str">
            <v>Царево</v>
          </cell>
        </row>
        <row r="463">
          <cell r="A463" t="str">
            <v>5301</v>
          </cell>
          <cell r="B463" t="str">
            <v>Аврен</v>
          </cell>
        </row>
        <row r="464">
          <cell r="A464" t="str">
            <v>5302</v>
          </cell>
          <cell r="B464" t="str">
            <v>Аксаково</v>
          </cell>
        </row>
        <row r="465">
          <cell r="A465" t="str">
            <v>5303</v>
          </cell>
          <cell r="B465" t="str">
            <v>Белослав</v>
          </cell>
        </row>
        <row r="466">
          <cell r="A466" t="str">
            <v>5304</v>
          </cell>
          <cell r="B466" t="str">
            <v>Бяла</v>
          </cell>
        </row>
        <row r="467">
          <cell r="A467" t="str">
            <v>5305</v>
          </cell>
          <cell r="B467" t="str">
            <v>Варна</v>
          </cell>
        </row>
        <row r="468">
          <cell r="A468" t="str">
            <v>5306</v>
          </cell>
          <cell r="B468" t="str">
            <v>Ветрино</v>
          </cell>
        </row>
        <row r="469">
          <cell r="A469" t="str">
            <v>5307</v>
          </cell>
          <cell r="B469" t="str">
            <v>Вълчидол</v>
          </cell>
        </row>
        <row r="470">
          <cell r="A470" t="str">
            <v>5308</v>
          </cell>
          <cell r="B470" t="str">
            <v>Девня</v>
          </cell>
        </row>
        <row r="471">
          <cell r="A471" t="str">
            <v>5309</v>
          </cell>
          <cell r="B471" t="str">
            <v>Долни Чифлик</v>
          </cell>
        </row>
        <row r="472">
          <cell r="A472" t="str">
            <v>5310</v>
          </cell>
          <cell r="B472" t="str">
            <v>Дългопол</v>
          </cell>
        </row>
        <row r="473">
          <cell r="A473" t="str">
            <v>5311</v>
          </cell>
          <cell r="B473" t="str">
            <v>Провадия</v>
          </cell>
        </row>
        <row r="474">
          <cell r="A474" t="str">
            <v>5312</v>
          </cell>
          <cell r="B474" t="str">
            <v>Суворово</v>
          </cell>
        </row>
        <row r="475">
          <cell r="A475" t="str">
            <v>5401</v>
          </cell>
          <cell r="B475" t="str">
            <v>Велико Търново</v>
          </cell>
        </row>
        <row r="476">
          <cell r="A476" t="str">
            <v>5402</v>
          </cell>
          <cell r="B476" t="str">
            <v>Горна Оряховица</v>
          </cell>
        </row>
        <row r="477">
          <cell r="A477" t="str">
            <v>5403</v>
          </cell>
          <cell r="B477" t="str">
            <v>Елена</v>
          </cell>
        </row>
        <row r="478">
          <cell r="A478" t="str">
            <v>5404</v>
          </cell>
          <cell r="B478" t="str">
            <v>Златарица</v>
          </cell>
        </row>
        <row r="479">
          <cell r="A479" t="str">
            <v>5405</v>
          </cell>
          <cell r="B479" t="str">
            <v>Лясковец</v>
          </cell>
        </row>
        <row r="480">
          <cell r="A480" t="str">
            <v>5406</v>
          </cell>
          <cell r="B480" t="str">
            <v>Павликени</v>
          </cell>
        </row>
        <row r="481">
          <cell r="A481" t="str">
            <v>5407</v>
          </cell>
          <cell r="B481" t="str">
            <v>Полски Тръмбеш</v>
          </cell>
        </row>
        <row r="482">
          <cell r="A482" t="str">
            <v>5408</v>
          </cell>
          <cell r="B482" t="str">
            <v>Свищов</v>
          </cell>
        </row>
        <row r="483">
          <cell r="A483" t="str">
            <v>5409</v>
          </cell>
          <cell r="B483" t="str">
            <v>Стражица</v>
          </cell>
        </row>
        <row r="484">
          <cell r="A484" t="str">
            <v>5410</v>
          </cell>
          <cell r="B484" t="str">
            <v>Сухиндол</v>
          </cell>
        </row>
        <row r="485">
          <cell r="A485" t="str">
            <v>5501</v>
          </cell>
          <cell r="B485" t="str">
            <v>Белоградчик</v>
          </cell>
        </row>
        <row r="486">
          <cell r="A486" t="str">
            <v>5502</v>
          </cell>
          <cell r="B486" t="str">
            <v>Бойница</v>
          </cell>
        </row>
        <row r="487">
          <cell r="A487" t="str">
            <v>5503</v>
          </cell>
          <cell r="B487" t="str">
            <v>Брегово</v>
          </cell>
        </row>
        <row r="488">
          <cell r="A488" t="str">
            <v>5504</v>
          </cell>
          <cell r="B488" t="str">
            <v>Видин</v>
          </cell>
        </row>
        <row r="489">
          <cell r="A489" t="str">
            <v>5505</v>
          </cell>
          <cell r="B489" t="str">
            <v>Грамада</v>
          </cell>
        </row>
        <row r="490">
          <cell r="A490" t="str">
            <v>5506</v>
          </cell>
          <cell r="B490" t="str">
            <v>Димово</v>
          </cell>
        </row>
        <row r="491">
          <cell r="A491" t="str">
            <v>5507</v>
          </cell>
          <cell r="B491" t="str">
            <v>Кула</v>
          </cell>
        </row>
        <row r="492">
          <cell r="A492" t="str">
            <v>5508</v>
          </cell>
          <cell r="B492" t="str">
            <v>Макреш</v>
          </cell>
        </row>
        <row r="493">
          <cell r="A493" t="str">
            <v>5509</v>
          </cell>
          <cell r="B493" t="str">
            <v>Ново село</v>
          </cell>
        </row>
        <row r="494">
          <cell r="A494" t="str">
            <v>5510</v>
          </cell>
          <cell r="B494" t="str">
            <v>Ружинци</v>
          </cell>
        </row>
        <row r="495">
          <cell r="A495" t="str">
            <v>5511</v>
          </cell>
          <cell r="B495" t="str">
            <v>Чупрене</v>
          </cell>
        </row>
        <row r="496">
          <cell r="A496" t="str">
            <v>5601</v>
          </cell>
          <cell r="B496" t="str">
            <v>Борован</v>
          </cell>
        </row>
        <row r="497">
          <cell r="A497" t="str">
            <v>5602</v>
          </cell>
          <cell r="B497" t="str">
            <v>Бяла Слатина</v>
          </cell>
        </row>
        <row r="498">
          <cell r="A498" t="str">
            <v>5603</v>
          </cell>
          <cell r="B498" t="str">
            <v>Враца</v>
          </cell>
        </row>
        <row r="499">
          <cell r="A499" t="str">
            <v>5605</v>
          </cell>
          <cell r="B499" t="str">
            <v>Козлодуй</v>
          </cell>
        </row>
        <row r="500">
          <cell r="A500" t="str">
            <v>5606</v>
          </cell>
          <cell r="B500" t="str">
            <v>Криводол</v>
          </cell>
        </row>
        <row r="501">
          <cell r="A501" t="str">
            <v>5607</v>
          </cell>
          <cell r="B501" t="str">
            <v>Мездра</v>
          </cell>
        </row>
        <row r="502">
          <cell r="A502" t="str">
            <v>5608</v>
          </cell>
          <cell r="B502" t="str">
            <v>Мизия</v>
          </cell>
        </row>
        <row r="503">
          <cell r="A503" t="str">
            <v>5609</v>
          </cell>
          <cell r="B503" t="str">
            <v>Оряхово</v>
          </cell>
        </row>
        <row r="504">
          <cell r="A504" t="str">
            <v>5610</v>
          </cell>
          <cell r="B504" t="str">
            <v>Роман</v>
          </cell>
        </row>
        <row r="505">
          <cell r="A505" t="str">
            <v>5611</v>
          </cell>
          <cell r="B505" t="str">
            <v>Хайредин</v>
          </cell>
        </row>
        <row r="506">
          <cell r="A506" t="str">
            <v>5701</v>
          </cell>
          <cell r="B506" t="str">
            <v>Габрово</v>
          </cell>
        </row>
        <row r="507">
          <cell r="A507" t="str">
            <v>5702</v>
          </cell>
          <cell r="B507" t="str">
            <v>Дряново</v>
          </cell>
        </row>
        <row r="508">
          <cell r="A508" t="str">
            <v>5703</v>
          </cell>
          <cell r="B508" t="str">
            <v>Севлиево</v>
          </cell>
        </row>
        <row r="509">
          <cell r="A509" t="str">
            <v>5704</v>
          </cell>
          <cell r="B509" t="str">
            <v>Трявна</v>
          </cell>
        </row>
        <row r="510">
          <cell r="A510" t="str">
            <v>5801</v>
          </cell>
          <cell r="B510" t="str">
            <v>Балчик</v>
          </cell>
        </row>
        <row r="511">
          <cell r="A511" t="str">
            <v>5802</v>
          </cell>
          <cell r="B511" t="str">
            <v>Генерал Тошево</v>
          </cell>
        </row>
        <row r="512">
          <cell r="A512" t="str">
            <v>5803</v>
          </cell>
          <cell r="B512" t="str">
            <v>Добрич</v>
          </cell>
        </row>
        <row r="513">
          <cell r="A513" t="str">
            <v>5804</v>
          </cell>
          <cell r="B513" t="str">
            <v>Добричка</v>
          </cell>
        </row>
        <row r="514">
          <cell r="A514" t="str">
            <v>5805</v>
          </cell>
          <cell r="B514" t="str">
            <v>Каварна</v>
          </cell>
        </row>
        <row r="515">
          <cell r="A515" t="str">
            <v>5806</v>
          </cell>
          <cell r="B515" t="str">
            <v>Крушари</v>
          </cell>
        </row>
        <row r="516">
          <cell r="A516" t="str">
            <v>5807</v>
          </cell>
          <cell r="B516" t="str">
            <v>Тервел</v>
          </cell>
        </row>
        <row r="517">
          <cell r="A517" t="str">
            <v>5808</v>
          </cell>
          <cell r="B517" t="str">
            <v>Шабла</v>
          </cell>
        </row>
        <row r="518">
          <cell r="A518" t="str">
            <v>5901</v>
          </cell>
          <cell r="B518" t="str">
            <v>Ардино</v>
          </cell>
        </row>
        <row r="519">
          <cell r="A519" t="str">
            <v>5902</v>
          </cell>
          <cell r="B519" t="str">
            <v>Джебел</v>
          </cell>
        </row>
        <row r="520">
          <cell r="A520" t="str">
            <v>5903</v>
          </cell>
          <cell r="B520" t="str">
            <v>Кирково</v>
          </cell>
        </row>
        <row r="521">
          <cell r="A521" t="str">
            <v>5904</v>
          </cell>
          <cell r="B521" t="str">
            <v>Крумовград</v>
          </cell>
        </row>
        <row r="522">
          <cell r="A522" t="str">
            <v>5905</v>
          </cell>
          <cell r="B522" t="str">
            <v>Кърджали</v>
          </cell>
        </row>
        <row r="523">
          <cell r="A523" t="str">
            <v>5906</v>
          </cell>
          <cell r="B523" t="str">
            <v>Момчилград</v>
          </cell>
        </row>
        <row r="524">
          <cell r="A524" t="str">
            <v>5907</v>
          </cell>
          <cell r="B524" t="str">
            <v>Черноочене</v>
          </cell>
        </row>
        <row r="525">
          <cell r="A525" t="str">
            <v>6001</v>
          </cell>
          <cell r="B525" t="str">
            <v>Бобовдол</v>
          </cell>
        </row>
        <row r="526">
          <cell r="A526" t="str">
            <v>6002</v>
          </cell>
          <cell r="B526" t="str">
            <v>Бобошево</v>
          </cell>
        </row>
        <row r="527">
          <cell r="A527" t="str">
            <v>6003</v>
          </cell>
          <cell r="B527" t="str">
            <v>Дупница</v>
          </cell>
        </row>
        <row r="528">
          <cell r="A528" t="str">
            <v>6004</v>
          </cell>
          <cell r="B528" t="str">
            <v>Кочериново</v>
          </cell>
        </row>
        <row r="529">
          <cell r="A529" t="str">
            <v>6005</v>
          </cell>
          <cell r="B529" t="str">
            <v>Кюстендил</v>
          </cell>
        </row>
        <row r="530">
          <cell r="A530" t="str">
            <v>6006</v>
          </cell>
          <cell r="B530" t="str">
            <v>Невестино</v>
          </cell>
        </row>
        <row r="531">
          <cell r="A531" t="str">
            <v>6007</v>
          </cell>
          <cell r="B531" t="str">
            <v>Рила</v>
          </cell>
        </row>
        <row r="532">
          <cell r="A532" t="str">
            <v>6008</v>
          </cell>
          <cell r="B532" t="str">
            <v>Сапарева баня</v>
          </cell>
        </row>
        <row r="533">
          <cell r="A533" t="str">
            <v>6009</v>
          </cell>
          <cell r="B533" t="str">
            <v>Трекляно</v>
          </cell>
        </row>
        <row r="534">
          <cell r="A534" t="str">
            <v>6101</v>
          </cell>
          <cell r="B534" t="str">
            <v>Априлци</v>
          </cell>
        </row>
        <row r="535">
          <cell r="A535" t="str">
            <v>6102</v>
          </cell>
          <cell r="B535" t="str">
            <v>Летница</v>
          </cell>
        </row>
        <row r="536">
          <cell r="A536" t="str">
            <v>6103</v>
          </cell>
          <cell r="B536" t="str">
            <v>Ловеч</v>
          </cell>
        </row>
        <row r="537">
          <cell r="A537" t="str">
            <v>6104</v>
          </cell>
          <cell r="B537" t="str">
            <v>Луковит</v>
          </cell>
        </row>
        <row r="538">
          <cell r="A538" t="str">
            <v>6105</v>
          </cell>
          <cell r="B538" t="str">
            <v>Тетевен</v>
          </cell>
        </row>
        <row r="539">
          <cell r="A539" t="str">
            <v>6106</v>
          </cell>
          <cell r="B539" t="str">
            <v>Троян</v>
          </cell>
        </row>
        <row r="540">
          <cell r="A540" t="str">
            <v>6107</v>
          </cell>
          <cell r="B540" t="str">
            <v>Угърчин</v>
          </cell>
        </row>
        <row r="541">
          <cell r="A541" t="str">
            <v>6108</v>
          </cell>
          <cell r="B541" t="str">
            <v>Ябланица</v>
          </cell>
        </row>
        <row r="542">
          <cell r="A542" t="str">
            <v>6201</v>
          </cell>
          <cell r="B542" t="str">
            <v>Берковица</v>
          </cell>
        </row>
        <row r="543">
          <cell r="A543" t="str">
            <v>6202</v>
          </cell>
          <cell r="B543" t="str">
            <v>Бойчиновци</v>
          </cell>
        </row>
        <row r="544">
          <cell r="A544" t="str">
            <v>6203</v>
          </cell>
          <cell r="B544" t="str">
            <v>Брусарци</v>
          </cell>
        </row>
        <row r="545">
          <cell r="A545" t="str">
            <v>6204</v>
          </cell>
          <cell r="B545" t="str">
            <v>Вълчедръм</v>
          </cell>
        </row>
        <row r="546">
          <cell r="A546" t="str">
            <v>6205</v>
          </cell>
          <cell r="B546" t="str">
            <v>Вършец</v>
          </cell>
        </row>
        <row r="547">
          <cell r="A547" t="str">
            <v>6206</v>
          </cell>
          <cell r="B547" t="str">
            <v>Георги Дамяново</v>
          </cell>
        </row>
        <row r="548">
          <cell r="A548" t="str">
            <v>6207</v>
          </cell>
          <cell r="B548" t="str">
            <v>Лом</v>
          </cell>
        </row>
        <row r="549">
          <cell r="A549" t="str">
            <v>6208</v>
          </cell>
          <cell r="B549" t="str">
            <v>Медковец</v>
          </cell>
        </row>
        <row r="550">
          <cell r="A550" t="str">
            <v>6209</v>
          </cell>
          <cell r="B550" t="str">
            <v>Монтана</v>
          </cell>
        </row>
        <row r="551">
          <cell r="A551" t="str">
            <v>6210</v>
          </cell>
          <cell r="B551" t="str">
            <v>Чипровци</v>
          </cell>
        </row>
        <row r="552">
          <cell r="A552" t="str">
            <v>6211</v>
          </cell>
          <cell r="B552" t="str">
            <v>Якимово</v>
          </cell>
        </row>
        <row r="553">
          <cell r="A553" t="str">
            <v>6301</v>
          </cell>
          <cell r="B553" t="str">
            <v>Батак</v>
          </cell>
        </row>
        <row r="554">
          <cell r="A554" t="str">
            <v>6302</v>
          </cell>
          <cell r="B554" t="str">
            <v>Белово</v>
          </cell>
        </row>
        <row r="555">
          <cell r="A555" t="str">
            <v>6303</v>
          </cell>
          <cell r="B555" t="str">
            <v>Брацигово</v>
          </cell>
        </row>
        <row r="556">
          <cell r="A556" t="str">
            <v>6304</v>
          </cell>
          <cell r="B556" t="str">
            <v>Велинград</v>
          </cell>
        </row>
        <row r="557">
          <cell r="A557" t="str">
            <v>6305</v>
          </cell>
          <cell r="B557" t="str">
            <v>Лесичово</v>
          </cell>
        </row>
        <row r="558">
          <cell r="A558" t="str">
            <v>6306</v>
          </cell>
          <cell r="B558" t="str">
            <v>Пазарджик</v>
          </cell>
        </row>
        <row r="559">
          <cell r="A559" t="str">
            <v>6307</v>
          </cell>
          <cell r="B559" t="str">
            <v>Панагюрище</v>
          </cell>
        </row>
        <row r="560">
          <cell r="A560" t="str">
            <v>6308</v>
          </cell>
          <cell r="B560" t="str">
            <v>Пещера</v>
          </cell>
        </row>
        <row r="561">
          <cell r="A561" t="str">
            <v>6309</v>
          </cell>
          <cell r="B561" t="str">
            <v>Ракитово</v>
          </cell>
        </row>
        <row r="562">
          <cell r="A562" t="str">
            <v>6310</v>
          </cell>
          <cell r="B562" t="str">
            <v>Септември</v>
          </cell>
        </row>
        <row r="563">
          <cell r="A563" t="str">
            <v>6311</v>
          </cell>
          <cell r="B563" t="str">
            <v>Стрелча</v>
          </cell>
        </row>
        <row r="564">
          <cell r="A564" t="str">
            <v>6312</v>
          </cell>
          <cell r="B564" t="str">
            <v>Сърница</v>
          </cell>
        </row>
        <row r="565">
          <cell r="A565" t="str">
            <v>6401</v>
          </cell>
          <cell r="B565" t="str">
            <v>Брезник</v>
          </cell>
        </row>
        <row r="566">
          <cell r="A566" t="str">
            <v>6402</v>
          </cell>
          <cell r="B566" t="str">
            <v>Земен</v>
          </cell>
        </row>
        <row r="567">
          <cell r="A567" t="str">
            <v>6403</v>
          </cell>
          <cell r="B567" t="str">
            <v>Ковачевци</v>
          </cell>
        </row>
        <row r="568">
          <cell r="A568" t="str">
            <v>6404</v>
          </cell>
          <cell r="B568" t="str">
            <v>Перник</v>
          </cell>
        </row>
        <row r="569">
          <cell r="A569" t="str">
            <v>6405</v>
          </cell>
          <cell r="B569" t="str">
            <v>Радомир</v>
          </cell>
        </row>
        <row r="570">
          <cell r="A570" t="str">
            <v>6406</v>
          </cell>
          <cell r="B570" t="str">
            <v>Трън</v>
          </cell>
        </row>
        <row r="571">
          <cell r="A571" t="str">
            <v>6501</v>
          </cell>
          <cell r="B571" t="str">
            <v>Белене</v>
          </cell>
        </row>
        <row r="572">
          <cell r="A572" t="str">
            <v>6502</v>
          </cell>
          <cell r="B572" t="str">
            <v>Гулянци</v>
          </cell>
        </row>
        <row r="573">
          <cell r="A573" t="str">
            <v>6503</v>
          </cell>
          <cell r="B573" t="str">
            <v>Долна Митрополия</v>
          </cell>
        </row>
        <row r="574">
          <cell r="A574" t="str">
            <v>6504</v>
          </cell>
          <cell r="B574" t="str">
            <v>Долни Дъбник</v>
          </cell>
        </row>
        <row r="575">
          <cell r="A575" t="str">
            <v>6505</v>
          </cell>
          <cell r="B575" t="str">
            <v>Искър</v>
          </cell>
        </row>
        <row r="576">
          <cell r="A576" t="str">
            <v>6506</v>
          </cell>
          <cell r="B576" t="str">
            <v>Левски</v>
          </cell>
        </row>
        <row r="577">
          <cell r="A577" t="str">
            <v>6507</v>
          </cell>
          <cell r="B577" t="str">
            <v>Никопол</v>
          </cell>
        </row>
        <row r="578">
          <cell r="A578" t="str">
            <v>6508</v>
          </cell>
          <cell r="B578" t="str">
            <v>Плевен</v>
          </cell>
        </row>
        <row r="579">
          <cell r="A579" t="str">
            <v>6509</v>
          </cell>
          <cell r="B579" t="str">
            <v>Пордим</v>
          </cell>
        </row>
        <row r="580">
          <cell r="A580" t="str">
            <v>6510</v>
          </cell>
          <cell r="B580" t="str">
            <v>Червен бряг</v>
          </cell>
        </row>
        <row r="581">
          <cell r="A581" t="str">
            <v>6511</v>
          </cell>
          <cell r="B581" t="str">
            <v>Кнежа</v>
          </cell>
        </row>
        <row r="582">
          <cell r="A582" t="str">
            <v>6601</v>
          </cell>
          <cell r="B582" t="str">
            <v>Асеновград</v>
          </cell>
        </row>
        <row r="583">
          <cell r="A583" t="str">
            <v>6602</v>
          </cell>
          <cell r="B583" t="str">
            <v>Брезово</v>
          </cell>
        </row>
        <row r="584">
          <cell r="A584" t="str">
            <v>6603</v>
          </cell>
          <cell r="B584" t="str">
            <v>Калояново</v>
          </cell>
        </row>
        <row r="585">
          <cell r="A585" t="str">
            <v>6604</v>
          </cell>
          <cell r="B585" t="str">
            <v>Карлово</v>
          </cell>
        </row>
        <row r="586">
          <cell r="A586" t="str">
            <v>6605</v>
          </cell>
          <cell r="B586" t="str">
            <v>Кричим</v>
          </cell>
        </row>
        <row r="587">
          <cell r="A587" t="str">
            <v>6606</v>
          </cell>
          <cell r="B587" t="str">
            <v>Лъки</v>
          </cell>
        </row>
        <row r="588">
          <cell r="A588" t="str">
            <v>6607</v>
          </cell>
          <cell r="B588" t="str">
            <v>Марица</v>
          </cell>
        </row>
        <row r="589">
          <cell r="A589" t="str">
            <v>6608</v>
          </cell>
          <cell r="B589" t="str">
            <v>Перущица</v>
          </cell>
        </row>
        <row r="590">
          <cell r="A590" t="str">
            <v>6609</v>
          </cell>
          <cell r="B590" t="str">
            <v>Пловдив</v>
          </cell>
        </row>
        <row r="591">
          <cell r="A591" t="str">
            <v>6610</v>
          </cell>
          <cell r="B591" t="str">
            <v>Първомай</v>
          </cell>
        </row>
        <row r="592">
          <cell r="A592" t="str">
            <v>6611</v>
          </cell>
          <cell r="B592" t="str">
            <v>Раковски</v>
          </cell>
        </row>
        <row r="593">
          <cell r="A593" t="str">
            <v>6612</v>
          </cell>
          <cell r="B593" t="str">
            <v>Родопи</v>
          </cell>
        </row>
        <row r="594">
          <cell r="A594" t="str">
            <v>6613</v>
          </cell>
          <cell r="B594" t="str">
            <v>Садово</v>
          </cell>
        </row>
        <row r="595">
          <cell r="A595" t="str">
            <v>6614</v>
          </cell>
          <cell r="B595" t="str">
            <v>Стамболийски</v>
          </cell>
        </row>
        <row r="596">
          <cell r="A596" t="str">
            <v>6615</v>
          </cell>
          <cell r="B596" t="str">
            <v>Съединение</v>
          </cell>
        </row>
        <row r="597">
          <cell r="A597" t="str">
            <v>6616</v>
          </cell>
          <cell r="B597" t="str">
            <v>Хисаря</v>
          </cell>
        </row>
        <row r="598">
          <cell r="A598" t="str">
            <v>6617</v>
          </cell>
          <cell r="B598" t="str">
            <v>Куклен</v>
          </cell>
        </row>
        <row r="599">
          <cell r="A599" t="str">
            <v>6618</v>
          </cell>
          <cell r="B599" t="str">
            <v>Сопот</v>
          </cell>
        </row>
        <row r="600">
          <cell r="A600" t="str">
            <v>6701</v>
          </cell>
          <cell r="B600" t="str">
            <v>Завет</v>
          </cell>
        </row>
        <row r="601">
          <cell r="A601" t="str">
            <v>6702</v>
          </cell>
          <cell r="B601" t="str">
            <v>Исперих</v>
          </cell>
        </row>
        <row r="602">
          <cell r="A602" t="str">
            <v>6703</v>
          </cell>
          <cell r="B602" t="str">
            <v>Кубрат</v>
          </cell>
        </row>
        <row r="603">
          <cell r="A603" t="str">
            <v>6704</v>
          </cell>
          <cell r="B603" t="str">
            <v>Лозница</v>
          </cell>
        </row>
        <row r="604">
          <cell r="A604" t="str">
            <v>6705</v>
          </cell>
          <cell r="B604" t="str">
            <v>Разград</v>
          </cell>
        </row>
        <row r="605">
          <cell r="A605" t="str">
            <v>6706</v>
          </cell>
          <cell r="B605" t="str">
            <v>Самуил</v>
          </cell>
        </row>
        <row r="606">
          <cell r="A606" t="str">
            <v>6707</v>
          </cell>
          <cell r="B606" t="str">
            <v>Цар Калоян</v>
          </cell>
        </row>
        <row r="607">
          <cell r="A607" t="str">
            <v>6801</v>
          </cell>
          <cell r="B607" t="str">
            <v>Борово</v>
          </cell>
        </row>
        <row r="608">
          <cell r="A608" t="str">
            <v>6802</v>
          </cell>
          <cell r="B608" t="str">
            <v>Бяла</v>
          </cell>
        </row>
        <row r="609">
          <cell r="A609" t="str">
            <v>6803</v>
          </cell>
          <cell r="B609" t="str">
            <v>Ветово</v>
          </cell>
        </row>
        <row r="610">
          <cell r="A610" t="str">
            <v>6804</v>
          </cell>
          <cell r="B610" t="str">
            <v>Две могили</v>
          </cell>
        </row>
        <row r="611">
          <cell r="A611" t="str">
            <v>6805</v>
          </cell>
          <cell r="B611" t="str">
            <v>Иваново</v>
          </cell>
        </row>
        <row r="612">
          <cell r="A612" t="str">
            <v>6806</v>
          </cell>
          <cell r="B612" t="str">
            <v>Русе</v>
          </cell>
        </row>
        <row r="613">
          <cell r="A613" t="str">
            <v>6807</v>
          </cell>
          <cell r="B613" t="str">
            <v>Сливо поле</v>
          </cell>
        </row>
        <row r="614">
          <cell r="A614" t="str">
            <v>6808</v>
          </cell>
          <cell r="B614" t="str">
            <v>Ценово</v>
          </cell>
        </row>
        <row r="615">
          <cell r="A615" t="str">
            <v>6901</v>
          </cell>
          <cell r="B615" t="str">
            <v>Алфатар</v>
          </cell>
        </row>
        <row r="616">
          <cell r="A616" t="str">
            <v>6902</v>
          </cell>
          <cell r="B616" t="str">
            <v>Главиница</v>
          </cell>
        </row>
        <row r="617">
          <cell r="A617" t="str">
            <v>6903</v>
          </cell>
          <cell r="B617" t="str">
            <v>Дулово</v>
          </cell>
        </row>
        <row r="618">
          <cell r="A618" t="str">
            <v>6904</v>
          </cell>
          <cell r="B618" t="str">
            <v>Кайнарджа</v>
          </cell>
        </row>
        <row r="619">
          <cell r="A619" t="str">
            <v>6905</v>
          </cell>
          <cell r="B619" t="str">
            <v>Силистра</v>
          </cell>
        </row>
        <row r="620">
          <cell r="A620" t="str">
            <v>6906</v>
          </cell>
          <cell r="B620" t="str">
            <v>Ситово</v>
          </cell>
        </row>
        <row r="621">
          <cell r="A621" t="str">
            <v>6907</v>
          </cell>
          <cell r="B621" t="str">
            <v>Тутракан</v>
          </cell>
        </row>
        <row r="622">
          <cell r="A622" t="str">
            <v>7001</v>
          </cell>
          <cell r="B622" t="str">
            <v>Котел</v>
          </cell>
        </row>
        <row r="623">
          <cell r="A623" t="str">
            <v>7002</v>
          </cell>
          <cell r="B623" t="str">
            <v>Нова Загора</v>
          </cell>
        </row>
        <row r="624">
          <cell r="A624" t="str">
            <v>7003</v>
          </cell>
          <cell r="B624" t="str">
            <v>Сливен</v>
          </cell>
        </row>
        <row r="625">
          <cell r="A625" t="str">
            <v>7004</v>
          </cell>
          <cell r="B625" t="str">
            <v>Твърдица</v>
          </cell>
        </row>
        <row r="626">
          <cell r="A626" t="str">
            <v>7101</v>
          </cell>
          <cell r="B626" t="str">
            <v>Баните</v>
          </cell>
        </row>
        <row r="627">
          <cell r="A627" t="str">
            <v>7102</v>
          </cell>
          <cell r="B627" t="str">
            <v>Борино</v>
          </cell>
        </row>
        <row r="628">
          <cell r="A628" t="str">
            <v>7103</v>
          </cell>
          <cell r="B628" t="str">
            <v>Девин</v>
          </cell>
        </row>
        <row r="629">
          <cell r="A629" t="str">
            <v>7104</v>
          </cell>
          <cell r="B629" t="str">
            <v>Доспат</v>
          </cell>
        </row>
        <row r="630">
          <cell r="A630" t="str">
            <v>7105</v>
          </cell>
          <cell r="B630" t="str">
            <v>Златоград</v>
          </cell>
        </row>
        <row r="631">
          <cell r="A631" t="str">
            <v>7106</v>
          </cell>
          <cell r="B631" t="str">
            <v>Мадан</v>
          </cell>
        </row>
        <row r="632">
          <cell r="A632" t="str">
            <v>7107</v>
          </cell>
          <cell r="B632" t="str">
            <v>Неделино</v>
          </cell>
        </row>
        <row r="633">
          <cell r="A633" t="str">
            <v>7108</v>
          </cell>
          <cell r="B633" t="str">
            <v>Рудозем</v>
          </cell>
        </row>
        <row r="634">
          <cell r="A634" t="str">
            <v>7109</v>
          </cell>
          <cell r="B634" t="str">
            <v>Смолян</v>
          </cell>
        </row>
        <row r="635">
          <cell r="A635" t="str">
            <v>7110</v>
          </cell>
          <cell r="B635" t="str">
            <v>Чепеларе</v>
          </cell>
        </row>
        <row r="636">
          <cell r="A636" t="str">
            <v>7201</v>
          </cell>
          <cell r="B636" t="str">
            <v>Район Банкя</v>
          </cell>
        </row>
        <row r="637">
          <cell r="A637" t="str">
            <v>7202</v>
          </cell>
          <cell r="B637" t="str">
            <v>Район Витоша</v>
          </cell>
        </row>
        <row r="638">
          <cell r="A638" t="str">
            <v>7203</v>
          </cell>
          <cell r="B638" t="str">
            <v xml:space="preserve">Район Възраждане </v>
          </cell>
        </row>
        <row r="639">
          <cell r="A639" t="str">
            <v>7204</v>
          </cell>
          <cell r="B639" t="str">
            <v>Район Връбница</v>
          </cell>
        </row>
        <row r="640">
          <cell r="A640" t="str">
            <v>7205</v>
          </cell>
          <cell r="B640" t="str">
            <v>Район Илинден</v>
          </cell>
        </row>
        <row r="641">
          <cell r="A641" t="str">
            <v>7206</v>
          </cell>
          <cell r="B641" t="str">
            <v>Район Искър</v>
          </cell>
        </row>
        <row r="642">
          <cell r="A642" t="str">
            <v>7207</v>
          </cell>
          <cell r="B642" t="str">
            <v>Район Изгрев</v>
          </cell>
        </row>
        <row r="643">
          <cell r="A643" t="str">
            <v>7208</v>
          </cell>
          <cell r="B643" t="str">
            <v>Район Красна Поляна</v>
          </cell>
        </row>
        <row r="644">
          <cell r="A644" t="str">
            <v>7209</v>
          </cell>
          <cell r="B644" t="str">
            <v>Район Красно село</v>
          </cell>
        </row>
        <row r="645">
          <cell r="A645" t="str">
            <v>7210</v>
          </cell>
          <cell r="B645" t="str">
            <v>Район Кремиковци</v>
          </cell>
        </row>
        <row r="646">
          <cell r="A646" t="str">
            <v>7211</v>
          </cell>
          <cell r="B646" t="str">
            <v>Район Лозенец</v>
          </cell>
        </row>
        <row r="647">
          <cell r="A647" t="str">
            <v>7212</v>
          </cell>
          <cell r="B647" t="str">
            <v>Район Люлин</v>
          </cell>
        </row>
        <row r="648">
          <cell r="A648" t="str">
            <v>7213</v>
          </cell>
          <cell r="B648" t="str">
            <v>Район Младост</v>
          </cell>
        </row>
        <row r="649">
          <cell r="A649" t="str">
            <v>7214</v>
          </cell>
          <cell r="B649" t="str">
            <v>Район Надежда</v>
          </cell>
        </row>
        <row r="650">
          <cell r="A650" t="str">
            <v>7215</v>
          </cell>
          <cell r="B650" t="str">
            <v>Район Нови Искър</v>
          </cell>
        </row>
        <row r="651">
          <cell r="A651" t="str">
            <v>7216</v>
          </cell>
          <cell r="B651" t="str">
            <v>Район Оборище</v>
          </cell>
        </row>
        <row r="652">
          <cell r="A652" t="str">
            <v>7217</v>
          </cell>
          <cell r="B652" t="str">
            <v>Район Овча Купел</v>
          </cell>
        </row>
        <row r="653">
          <cell r="A653" t="str">
            <v>7218</v>
          </cell>
          <cell r="B653" t="str">
            <v>Район Панчарево</v>
          </cell>
        </row>
        <row r="654">
          <cell r="A654" t="str">
            <v>7219</v>
          </cell>
          <cell r="B654" t="str">
            <v>Район Подуяне</v>
          </cell>
        </row>
        <row r="655">
          <cell r="A655" t="str">
            <v>7220</v>
          </cell>
          <cell r="B655" t="str">
            <v>Район Сердика</v>
          </cell>
        </row>
        <row r="656">
          <cell r="A656" t="str">
            <v>7221</v>
          </cell>
          <cell r="B656" t="str">
            <v>Район Слатина</v>
          </cell>
        </row>
        <row r="657">
          <cell r="A657" t="str">
            <v>7222</v>
          </cell>
          <cell r="B657" t="str">
            <v>Район Средец</v>
          </cell>
        </row>
        <row r="658">
          <cell r="A658" t="str">
            <v>7223</v>
          </cell>
          <cell r="B658" t="str">
            <v>Район Студентска</v>
          </cell>
        </row>
        <row r="659">
          <cell r="A659" t="str">
            <v>7224</v>
          </cell>
          <cell r="B659" t="str">
            <v>Район Триадица</v>
          </cell>
        </row>
        <row r="660">
          <cell r="A660" t="str">
            <v>7225</v>
          </cell>
          <cell r="B660" t="str">
            <v>Столична община</v>
          </cell>
        </row>
        <row r="661">
          <cell r="A661" t="str">
            <v>7301</v>
          </cell>
          <cell r="B661" t="str">
            <v>Антон</v>
          </cell>
        </row>
        <row r="662">
          <cell r="A662" t="str">
            <v>7302</v>
          </cell>
          <cell r="B662" t="str">
            <v>Божурище</v>
          </cell>
        </row>
        <row r="663">
          <cell r="A663" t="str">
            <v>7303</v>
          </cell>
          <cell r="B663" t="str">
            <v>Ботевград</v>
          </cell>
        </row>
        <row r="664">
          <cell r="A664" t="str">
            <v>7304</v>
          </cell>
          <cell r="B664" t="str">
            <v>Годеч</v>
          </cell>
        </row>
        <row r="665">
          <cell r="A665" t="str">
            <v>7305</v>
          </cell>
          <cell r="B665" t="str">
            <v>Горна Малина</v>
          </cell>
        </row>
        <row r="666">
          <cell r="A666" t="str">
            <v>7306</v>
          </cell>
          <cell r="B666" t="str">
            <v>Долна Баня</v>
          </cell>
        </row>
        <row r="667">
          <cell r="A667" t="str">
            <v>7307</v>
          </cell>
          <cell r="B667" t="str">
            <v xml:space="preserve">Драгоман </v>
          </cell>
        </row>
        <row r="668">
          <cell r="A668" t="str">
            <v>7308</v>
          </cell>
          <cell r="B668" t="str">
            <v>Елин Пелин</v>
          </cell>
        </row>
        <row r="669">
          <cell r="A669" t="str">
            <v>7309</v>
          </cell>
          <cell r="B669" t="str">
            <v>Етрополе</v>
          </cell>
        </row>
        <row r="670">
          <cell r="A670" t="str">
            <v>7310</v>
          </cell>
          <cell r="B670" t="str">
            <v>Златица</v>
          </cell>
        </row>
        <row r="671">
          <cell r="A671" t="str">
            <v>7311</v>
          </cell>
          <cell r="B671" t="str">
            <v>Ихтиман</v>
          </cell>
        </row>
        <row r="672">
          <cell r="A672" t="str">
            <v>7312</v>
          </cell>
          <cell r="B672" t="str">
            <v>Копривщица</v>
          </cell>
        </row>
        <row r="673">
          <cell r="A673" t="str">
            <v>7313</v>
          </cell>
          <cell r="B673" t="str">
            <v>Костенец</v>
          </cell>
        </row>
        <row r="674">
          <cell r="A674" t="str">
            <v>7314</v>
          </cell>
          <cell r="B674" t="str">
            <v>Костинброд</v>
          </cell>
        </row>
        <row r="675">
          <cell r="A675" t="str">
            <v>7315</v>
          </cell>
          <cell r="B675" t="str">
            <v>Мирково</v>
          </cell>
        </row>
        <row r="676">
          <cell r="A676" t="str">
            <v>7316</v>
          </cell>
          <cell r="B676" t="str">
            <v>Пирдоп</v>
          </cell>
        </row>
        <row r="677">
          <cell r="A677" t="str">
            <v>7317</v>
          </cell>
          <cell r="B677" t="str">
            <v>Правец</v>
          </cell>
        </row>
        <row r="678">
          <cell r="A678" t="str">
            <v>7318</v>
          </cell>
          <cell r="B678" t="str">
            <v>Самоков</v>
          </cell>
        </row>
        <row r="679">
          <cell r="A679" t="str">
            <v>7319</v>
          </cell>
          <cell r="B679" t="str">
            <v>Своге</v>
          </cell>
        </row>
        <row r="680">
          <cell r="A680" t="str">
            <v>7320</v>
          </cell>
          <cell r="B680" t="str">
            <v>Сливница</v>
          </cell>
        </row>
        <row r="681">
          <cell r="A681" t="str">
            <v>7321</v>
          </cell>
          <cell r="B681" t="str">
            <v>Чавдар</v>
          </cell>
        </row>
        <row r="682">
          <cell r="A682" t="str">
            <v>7322</v>
          </cell>
          <cell r="B682" t="str">
            <v>Челопеч</v>
          </cell>
        </row>
        <row r="683">
          <cell r="A683" t="str">
            <v>7401</v>
          </cell>
          <cell r="B683" t="str">
            <v>Братя Даскалови</v>
          </cell>
        </row>
        <row r="684">
          <cell r="A684" t="str">
            <v>7402</v>
          </cell>
          <cell r="B684" t="str">
            <v>Гурково</v>
          </cell>
        </row>
        <row r="685">
          <cell r="A685" t="str">
            <v>7403</v>
          </cell>
          <cell r="B685" t="str">
            <v>Гълъбово</v>
          </cell>
        </row>
        <row r="686">
          <cell r="A686" t="str">
            <v>7404</v>
          </cell>
          <cell r="B686" t="str">
            <v>Казанлък</v>
          </cell>
        </row>
        <row r="687">
          <cell r="A687" t="str">
            <v>7405</v>
          </cell>
          <cell r="B687" t="str">
            <v>Мъглиж</v>
          </cell>
        </row>
        <row r="688">
          <cell r="A688" t="str">
            <v>7406</v>
          </cell>
          <cell r="B688" t="str">
            <v>Николаево</v>
          </cell>
        </row>
        <row r="689">
          <cell r="A689" t="str">
            <v>7407</v>
          </cell>
          <cell r="B689" t="str">
            <v>Опан</v>
          </cell>
        </row>
        <row r="690">
          <cell r="A690" t="str">
            <v>7408</v>
          </cell>
          <cell r="B690" t="str">
            <v>Павел баня</v>
          </cell>
        </row>
        <row r="691">
          <cell r="A691" t="str">
            <v>7409</v>
          </cell>
          <cell r="B691" t="str">
            <v>Раднево</v>
          </cell>
        </row>
        <row r="692">
          <cell r="A692" t="str">
            <v>7410</v>
          </cell>
          <cell r="B692" t="str">
            <v>Стара Загора</v>
          </cell>
        </row>
        <row r="693">
          <cell r="A693" t="str">
            <v>7411</v>
          </cell>
          <cell r="B693" t="str">
            <v>Чирпан</v>
          </cell>
        </row>
        <row r="694">
          <cell r="A694" t="str">
            <v>7501</v>
          </cell>
          <cell r="B694" t="str">
            <v>Антоново</v>
          </cell>
        </row>
        <row r="695">
          <cell r="A695" t="str">
            <v>7502</v>
          </cell>
          <cell r="B695" t="str">
            <v>Омуртаг</v>
          </cell>
        </row>
        <row r="696">
          <cell r="A696" t="str">
            <v>7503</v>
          </cell>
          <cell r="B696" t="str">
            <v>Опака</v>
          </cell>
        </row>
        <row r="697">
          <cell r="A697" t="str">
            <v>7504</v>
          </cell>
          <cell r="B697" t="str">
            <v>Попово</v>
          </cell>
        </row>
        <row r="698">
          <cell r="A698" t="str">
            <v>7505</v>
          </cell>
          <cell r="B698" t="str">
            <v>Търговище</v>
          </cell>
        </row>
        <row r="699">
          <cell r="A699" t="str">
            <v>7601</v>
          </cell>
          <cell r="B699" t="str">
            <v>Димитровград</v>
          </cell>
        </row>
        <row r="700">
          <cell r="A700" t="str">
            <v>7602</v>
          </cell>
          <cell r="B700" t="str">
            <v>Ивайловград</v>
          </cell>
        </row>
        <row r="701">
          <cell r="A701" t="str">
            <v>7603</v>
          </cell>
          <cell r="B701" t="str">
            <v>Любимец</v>
          </cell>
        </row>
        <row r="702">
          <cell r="A702" t="str">
            <v>7604</v>
          </cell>
          <cell r="B702" t="str">
            <v>Маджарово</v>
          </cell>
        </row>
        <row r="703">
          <cell r="A703" t="str">
            <v>7605</v>
          </cell>
          <cell r="B703" t="str">
            <v>Минерални Бани</v>
          </cell>
        </row>
        <row r="704">
          <cell r="A704" t="str">
            <v>7606</v>
          </cell>
          <cell r="B704" t="str">
            <v>Свиленград</v>
          </cell>
        </row>
        <row r="705">
          <cell r="A705" t="str">
            <v>7607</v>
          </cell>
          <cell r="B705" t="str">
            <v>Симеоновград</v>
          </cell>
        </row>
        <row r="706">
          <cell r="A706" t="str">
            <v>7608</v>
          </cell>
          <cell r="B706" t="str">
            <v>Стамболово</v>
          </cell>
        </row>
        <row r="707">
          <cell r="A707" t="str">
            <v>7609</v>
          </cell>
          <cell r="B707" t="str">
            <v>Тополовград</v>
          </cell>
        </row>
        <row r="708">
          <cell r="A708" t="str">
            <v>7610</v>
          </cell>
          <cell r="B708" t="str">
            <v>Харманли</v>
          </cell>
        </row>
        <row r="709">
          <cell r="A709" t="str">
            <v>7611</v>
          </cell>
          <cell r="B709" t="str">
            <v>Хасково</v>
          </cell>
        </row>
        <row r="710">
          <cell r="A710" t="str">
            <v>7701</v>
          </cell>
          <cell r="B710" t="str">
            <v>Велики Преслав</v>
          </cell>
        </row>
        <row r="711">
          <cell r="A711" t="str">
            <v>7702</v>
          </cell>
          <cell r="B711" t="str">
            <v>Венец</v>
          </cell>
        </row>
        <row r="712">
          <cell r="A712" t="str">
            <v>7703</v>
          </cell>
          <cell r="B712" t="str">
            <v>Върбица</v>
          </cell>
        </row>
        <row r="713">
          <cell r="A713" t="str">
            <v>7704</v>
          </cell>
          <cell r="B713" t="str">
            <v>Каолиново</v>
          </cell>
        </row>
        <row r="714">
          <cell r="A714" t="str">
            <v>7705</v>
          </cell>
          <cell r="B714" t="str">
            <v>Каспичан</v>
          </cell>
        </row>
        <row r="715">
          <cell r="A715" t="str">
            <v>7706</v>
          </cell>
          <cell r="B715" t="str">
            <v>Никола Козлево</v>
          </cell>
        </row>
        <row r="716">
          <cell r="A716" t="str">
            <v>7707</v>
          </cell>
          <cell r="B716" t="str">
            <v>Нови пазар</v>
          </cell>
        </row>
        <row r="717">
          <cell r="A717" t="str">
            <v>7708</v>
          </cell>
          <cell r="B717" t="str">
            <v>Смядово</v>
          </cell>
        </row>
        <row r="718">
          <cell r="A718" t="str">
            <v>7709</v>
          </cell>
          <cell r="B718" t="str">
            <v>Хитрино</v>
          </cell>
        </row>
        <row r="719">
          <cell r="A719" t="str">
            <v>7710</v>
          </cell>
          <cell r="B719" t="str">
            <v>Шумен</v>
          </cell>
        </row>
        <row r="720">
          <cell r="A720" t="str">
            <v>7801</v>
          </cell>
          <cell r="B720" t="str">
            <v>Болярово</v>
          </cell>
        </row>
        <row r="721">
          <cell r="A721" t="str">
            <v>7802</v>
          </cell>
          <cell r="B721" t="str">
            <v>Елхово</v>
          </cell>
        </row>
        <row r="722">
          <cell r="A722" t="str">
            <v>7803</v>
          </cell>
          <cell r="B722" t="str">
            <v>Стралджа</v>
          </cell>
        </row>
        <row r="723">
          <cell r="A723" t="str">
            <v>7804</v>
          </cell>
          <cell r="B723" t="str">
            <v>Тунджа</v>
          </cell>
        </row>
        <row r="724">
          <cell r="A724" t="str">
            <v>7805</v>
          </cell>
          <cell r="B724" t="str">
            <v>Ямбол</v>
          </cell>
        </row>
      </sheetData>
      <sheetData sheetId="2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C2835"/>
  <sheetViews>
    <sheetView tabSelected="1" topLeftCell="B2" workbookViewId="0">
      <selection activeCell="F17" sqref="F17"/>
    </sheetView>
  </sheetViews>
  <sheetFormatPr defaultRowHeight="15.75"/>
  <cols>
    <col min="1" max="1" width="5.28515625" style="1" hidden="1" customWidth="1"/>
    <col min="2" max="2" width="10.140625" style="1" customWidth="1"/>
    <col min="3" max="3" width="13.28515625" style="1" customWidth="1"/>
    <col min="4" max="4" width="90.7109375" style="2" customWidth="1"/>
    <col min="5" max="5" width="20.7109375" style="1" customWidth="1"/>
    <col min="6" max="6" width="20" style="1" bestFit="1" customWidth="1"/>
    <col min="7" max="8" width="17.7109375" style="1" customWidth="1"/>
    <col min="9" max="9" width="9.85546875" style="7" hidden="1" customWidth="1"/>
    <col min="10" max="10" width="1.5703125" style="295" customWidth="1"/>
    <col min="11" max="16384" width="9.140625" style="1"/>
  </cols>
  <sheetData>
    <row r="1" spans="1:10" ht="18.75" hidden="1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4</v>
      </c>
      <c r="G1" s="1" t="s">
        <v>4</v>
      </c>
      <c r="H1" s="1" t="s">
        <v>4</v>
      </c>
      <c r="I1" s="3" t="s">
        <v>5</v>
      </c>
      <c r="J1" s="4"/>
    </row>
    <row r="2" spans="1:10" ht="12.75" customHeight="1">
      <c r="A2" s="1">
        <v>4</v>
      </c>
      <c r="B2" s="5"/>
      <c r="D2" s="6"/>
      <c r="E2" s="5"/>
      <c r="F2" s="5"/>
      <c r="G2" s="5"/>
      <c r="H2" s="5"/>
      <c r="I2" s="7">
        <v>1</v>
      </c>
      <c r="J2" s="8"/>
    </row>
    <row r="3" spans="1:10">
      <c r="B3" s="9" t="s">
        <v>6</v>
      </c>
      <c r="C3" s="10">
        <v>2022</v>
      </c>
      <c r="D3" s="6"/>
      <c r="E3" s="5"/>
      <c r="F3" s="5"/>
      <c r="G3" s="5"/>
      <c r="H3" s="5"/>
      <c r="I3" s="7">
        <v>1</v>
      </c>
      <c r="J3" s="11"/>
    </row>
    <row r="4" spans="1:10">
      <c r="B4" s="5"/>
      <c r="C4" s="12" t="s">
        <v>7</v>
      </c>
      <c r="D4" s="6"/>
      <c r="E4" s="5"/>
      <c r="F4" s="5"/>
      <c r="G4" s="5"/>
      <c r="H4" s="5"/>
      <c r="I4" s="7">
        <v>1</v>
      </c>
      <c r="J4" s="11"/>
    </row>
    <row r="5" spans="1:10">
      <c r="B5" s="5"/>
      <c r="C5" s="13"/>
      <c r="D5" s="6"/>
      <c r="E5" s="5" t="s">
        <v>8</v>
      </c>
      <c r="F5" s="5" t="s">
        <v>8</v>
      </c>
      <c r="G5" s="5" t="s">
        <v>8</v>
      </c>
      <c r="H5" s="5" t="s">
        <v>8</v>
      </c>
      <c r="I5" s="7">
        <v>1</v>
      </c>
      <c r="J5" s="11"/>
    </row>
    <row r="6" spans="1:10">
      <c r="B6" s="5"/>
      <c r="C6" s="14"/>
      <c r="D6" s="15"/>
      <c r="E6" s="5" t="s">
        <v>8</v>
      </c>
      <c r="F6" s="5" t="s">
        <v>8</v>
      </c>
      <c r="G6" s="5" t="s">
        <v>8</v>
      </c>
      <c r="H6" s="5" t="s">
        <v>8</v>
      </c>
      <c r="I6" s="7">
        <v>1</v>
      </c>
      <c r="J6" s="11"/>
    </row>
    <row r="7" spans="1:10" ht="36.75" customHeight="1">
      <c r="B7" s="16" t="str">
        <f>CONCATENATE("ПРОГНОЗА ЗА ПЕРИОДА ",$C$3,"-",$C$3+3," г. НА ПОСТЪПЛЕНИЯТА ОТ МЕСТНИ ПРИХОДИ  И НА РАЗХОДИТЕ ЗА МЕСТНИ ДЕЙНОСТИ")</f>
        <v>ПРОГНОЗА ЗА ПЕРИОДА 2022-2025 г. НА ПОСТЪПЛЕНИЯТА ОТ МЕСТНИ ПРИХОДИ  И НА РАЗХОДИТЕ ЗА МЕСТНИ ДЕЙНОСТИ</v>
      </c>
      <c r="C7" s="17"/>
      <c r="D7" s="17"/>
      <c r="E7" s="18"/>
      <c r="F7" s="18"/>
      <c r="G7" s="18"/>
      <c r="H7" s="18"/>
      <c r="I7" s="7">
        <v>1</v>
      </c>
      <c r="J7" s="11"/>
    </row>
    <row r="8" spans="1:10" ht="18.75" customHeight="1">
      <c r="C8" s="14"/>
      <c r="D8" s="15"/>
      <c r="E8" s="19"/>
      <c r="F8" s="20"/>
      <c r="G8" s="18"/>
      <c r="H8" s="18"/>
      <c r="I8" s="7">
        <v>1</v>
      </c>
      <c r="J8" s="11"/>
    </row>
    <row r="9" spans="1:10" ht="27" customHeight="1">
      <c r="B9" s="21" t="s">
        <v>10</v>
      </c>
      <c r="C9" s="22"/>
      <c r="D9" s="23"/>
      <c r="E9" s="24"/>
      <c r="F9" s="20"/>
      <c r="G9" s="20"/>
      <c r="H9" s="20"/>
      <c r="I9" s="7">
        <v>1</v>
      </c>
      <c r="J9" s="11"/>
    </row>
    <row r="10" spans="1:10">
      <c r="B10" s="25" t="s">
        <v>11</v>
      </c>
      <c r="C10" s="5"/>
      <c r="D10" s="6"/>
      <c r="E10" s="26">
        <f>$C$3+3</f>
        <v>2025</v>
      </c>
      <c r="F10" s="20"/>
      <c r="G10" s="20"/>
      <c r="H10" s="20"/>
      <c r="I10" s="7">
        <v>1</v>
      </c>
      <c r="J10" s="11"/>
    </row>
    <row r="11" spans="1:10" ht="10.5" customHeight="1">
      <c r="B11" s="25"/>
      <c r="C11" s="5"/>
      <c r="D11" s="6"/>
      <c r="E11" s="5"/>
      <c r="F11" s="20"/>
      <c r="G11" s="20"/>
      <c r="H11" s="20"/>
      <c r="I11" s="7">
        <v>1</v>
      </c>
      <c r="J11" s="11"/>
    </row>
    <row r="12" spans="1:10" ht="27" customHeight="1">
      <c r="B12" s="27" t="str">
        <f>VLOOKUP(E12,PRBK,2,FALSE)</f>
        <v>Хасково</v>
      </c>
      <c r="C12" s="28"/>
      <c r="D12" s="29"/>
      <c r="E12" s="30" t="s">
        <v>12</v>
      </c>
      <c r="F12" s="20"/>
      <c r="G12" s="20"/>
      <c r="H12" s="20"/>
      <c r="I12" s="7">
        <v>1</v>
      </c>
      <c r="J12" s="11"/>
    </row>
    <row r="13" spans="1:10" ht="18" customHeight="1">
      <c r="B13" s="31" t="s">
        <v>13</v>
      </c>
      <c r="C13" s="5"/>
      <c r="D13" s="6"/>
      <c r="E13" s="20" t="s">
        <v>8</v>
      </c>
      <c r="F13" s="20"/>
      <c r="G13" s="20"/>
      <c r="H13" s="20"/>
      <c r="I13" s="7">
        <v>1</v>
      </c>
      <c r="J13" s="11"/>
    </row>
    <row r="14" spans="1:10" ht="20.25" customHeight="1">
      <c r="B14" s="25"/>
      <c r="C14" s="5"/>
      <c r="D14" s="6"/>
      <c r="E14" s="18"/>
      <c r="F14" s="20"/>
      <c r="G14" s="20"/>
      <c r="H14" s="20"/>
      <c r="I14" s="7">
        <v>1</v>
      </c>
      <c r="J14" s="11"/>
    </row>
    <row r="15" spans="1:10" ht="21" customHeight="1">
      <c r="B15" s="25"/>
      <c r="C15" s="5"/>
      <c r="D15" s="18"/>
      <c r="E15" s="18"/>
      <c r="F15" s="20"/>
      <c r="G15" s="20"/>
      <c r="H15" s="20"/>
      <c r="I15" s="7">
        <v>1</v>
      </c>
      <c r="J15" s="11"/>
    </row>
    <row r="16" spans="1:10" ht="18.75" customHeight="1">
      <c r="A16" s="32"/>
      <c r="B16" s="33" t="str">
        <f>CONCATENATE("Бланка версия ",$C$4," от ",$C$3,"г.")</f>
        <v>Бланка версия 1.01 от 2022г.</v>
      </c>
      <c r="C16" s="34"/>
      <c r="D16" s="34"/>
      <c r="E16" s="18"/>
      <c r="F16" s="20"/>
      <c r="G16" s="20"/>
      <c r="H16" s="20"/>
      <c r="I16" s="7">
        <v>1</v>
      </c>
      <c r="J16" s="11"/>
    </row>
    <row r="17" spans="1:10" ht="26.25" customHeight="1">
      <c r="A17" s="32"/>
      <c r="B17" s="5"/>
      <c r="C17" s="14"/>
      <c r="D17" s="35"/>
      <c r="E17" s="35"/>
      <c r="F17" s="35"/>
      <c r="G17" s="35"/>
      <c r="H17" s="36"/>
      <c r="I17" s="7">
        <v>1</v>
      </c>
      <c r="J17" s="11"/>
    </row>
    <row r="18" spans="1:10" ht="16.5" thickBot="1">
      <c r="B18" s="5"/>
      <c r="C18" s="14"/>
      <c r="D18" s="15"/>
      <c r="E18" s="37"/>
      <c r="F18" s="38"/>
      <c r="G18" s="37"/>
      <c r="H18" s="39" t="s">
        <v>14</v>
      </c>
      <c r="I18" s="7">
        <v>1</v>
      </c>
      <c r="J18" s="11"/>
    </row>
    <row r="19" spans="1:10" ht="22.5" customHeight="1" thickBot="1">
      <c r="A19" s="32"/>
      <c r="B19" s="40"/>
      <c r="C19" s="41"/>
      <c r="D19" s="42" t="s">
        <v>15</v>
      </c>
      <c r="E19" s="43" t="s">
        <v>16</v>
      </c>
      <c r="F19" s="43" t="s">
        <v>17</v>
      </c>
      <c r="G19" s="43" t="s">
        <v>17</v>
      </c>
      <c r="H19" s="43" t="s">
        <v>17</v>
      </c>
      <c r="I19" s="7">
        <v>1</v>
      </c>
      <c r="J19" s="11"/>
    </row>
    <row r="20" spans="1:10" ht="49.5" customHeight="1">
      <c r="B20" s="44" t="s">
        <v>18</v>
      </c>
      <c r="C20" s="45" t="s">
        <v>19</v>
      </c>
      <c r="D20" s="46" t="s">
        <v>20</v>
      </c>
      <c r="E20" s="47">
        <f>$C$3</f>
        <v>2022</v>
      </c>
      <c r="F20" s="47">
        <f>$C$3+1</f>
        <v>2023</v>
      </c>
      <c r="G20" s="47">
        <f>$C$3+2</f>
        <v>2024</v>
      </c>
      <c r="H20" s="47">
        <f>$C$3+3</f>
        <v>2025</v>
      </c>
      <c r="I20" s="7">
        <v>1</v>
      </c>
      <c r="J20" s="48"/>
    </row>
    <row r="21" spans="1:10" ht="18.75">
      <c r="B21" s="49"/>
      <c r="C21" s="50"/>
      <c r="D21" s="51" t="s">
        <v>21</v>
      </c>
      <c r="E21" s="53"/>
      <c r="F21" s="54"/>
      <c r="G21" s="52"/>
      <c r="H21" s="53"/>
      <c r="I21" s="7">
        <v>1</v>
      </c>
      <c r="J21" s="48"/>
    </row>
    <row r="22" spans="1:10" s="55" customFormat="1" ht="18.75" customHeight="1">
      <c r="A22" s="55">
        <v>5</v>
      </c>
      <c r="B22" s="56">
        <v>100</v>
      </c>
      <c r="C22" s="57" t="s">
        <v>22</v>
      </c>
      <c r="D22" s="57"/>
      <c r="E22" s="58">
        <f>SUM(E23:E25,E26:E27)</f>
        <v>209500</v>
      </c>
      <c r="F22" s="58">
        <f>SUM(F23:F25,F26:F27)</f>
        <v>240000</v>
      </c>
      <c r="G22" s="58">
        <f>SUM(G23:G25,G26:G27)</f>
        <v>240000</v>
      </c>
      <c r="H22" s="58">
        <f>SUM(H23:H25,H26:H27)</f>
        <v>240000</v>
      </c>
      <c r="I22" s="7" t="e">
        <f>(IF(OR(#REF!&lt;&gt;0,$E22&lt;&gt;0,$F22&lt;&gt;0,$G22&lt;&gt;0,$H22&lt;&gt;0),$I$2,""))</f>
        <v>#REF!</v>
      </c>
      <c r="J22" s="48"/>
    </row>
    <row r="23" spans="1:10" ht="18.75" customHeight="1">
      <c r="A23" s="1">
        <v>10</v>
      </c>
      <c r="B23" s="59"/>
      <c r="C23" s="60">
        <v>101</v>
      </c>
      <c r="D23" s="61" t="s">
        <v>23</v>
      </c>
      <c r="E23" s="62">
        <v>0</v>
      </c>
      <c r="F23" s="62">
        <v>0</v>
      </c>
      <c r="G23" s="62">
        <v>0</v>
      </c>
      <c r="H23" s="62">
        <v>0</v>
      </c>
      <c r="I23" s="7" t="e">
        <f>(IF(OR(#REF!&lt;&gt;0,$E23&lt;&gt;0,$F23&lt;&gt;0,$G23&lt;&gt;0,$H23&lt;&gt;0),$I$2,""))</f>
        <v>#REF!</v>
      </c>
      <c r="J23" s="63"/>
    </row>
    <row r="24" spans="1:10" ht="18.75" customHeight="1">
      <c r="A24" s="1">
        <v>15</v>
      </c>
      <c r="B24" s="59"/>
      <c r="C24" s="64">
        <v>102</v>
      </c>
      <c r="D24" s="65" t="s">
        <v>24</v>
      </c>
      <c r="E24" s="66">
        <v>0</v>
      </c>
      <c r="F24" s="66">
        <v>0</v>
      </c>
      <c r="G24" s="66">
        <v>0</v>
      </c>
      <c r="H24" s="66">
        <v>0</v>
      </c>
      <c r="I24" s="7" t="e">
        <f>(IF(OR(#REF!&lt;&gt;0,$E24&lt;&gt;0,$F24&lt;&gt;0,$G24&lt;&gt;0,$H24&lt;&gt;0),$I$2,""))</f>
        <v>#REF!</v>
      </c>
      <c r="J24" s="63"/>
    </row>
    <row r="25" spans="1:10" ht="18.75" customHeight="1">
      <c r="A25" s="1">
        <v>20</v>
      </c>
      <c r="B25" s="59"/>
      <c r="C25" s="64">
        <v>103</v>
      </c>
      <c r="D25" s="65" t="s">
        <v>25</v>
      </c>
      <c r="E25" s="67">
        <v>209500</v>
      </c>
      <c r="F25" s="67">
        <v>240000</v>
      </c>
      <c r="G25" s="67">
        <v>240000</v>
      </c>
      <c r="H25" s="67">
        <v>240000</v>
      </c>
      <c r="I25" s="7" t="e">
        <f>(IF(OR(#REF!&lt;&gt;0,$E25&lt;&gt;0,$F25&lt;&gt;0,$G25&lt;&gt;0,$H25&lt;&gt;0),$I$2,""))</f>
        <v>#REF!</v>
      </c>
      <c r="J25" s="63"/>
    </row>
    <row r="26" spans="1:10" ht="18.75" customHeight="1">
      <c r="A26" s="1">
        <v>20</v>
      </c>
      <c r="B26" s="59"/>
      <c r="C26" s="64">
        <v>108</v>
      </c>
      <c r="D26" s="68" t="s">
        <v>26</v>
      </c>
      <c r="E26" s="66">
        <v>0</v>
      </c>
      <c r="F26" s="66">
        <v>0</v>
      </c>
      <c r="G26" s="66">
        <v>0</v>
      </c>
      <c r="H26" s="66">
        <v>0</v>
      </c>
      <c r="I26" s="7" t="e">
        <f>(IF(OR(#REF!&lt;&gt;0,$E26&lt;&gt;0,$F26&lt;&gt;0,$G26&lt;&gt;0,$H26&lt;&gt;0),$I$2,""))</f>
        <v>#REF!</v>
      </c>
      <c r="J26" s="63"/>
    </row>
    <row r="27" spans="1:10" ht="30" customHeight="1">
      <c r="A27" s="69">
        <v>21</v>
      </c>
      <c r="B27" s="59"/>
      <c r="C27" s="70">
        <v>109</v>
      </c>
      <c r="D27" s="71" t="s">
        <v>27</v>
      </c>
      <c r="E27" s="72">
        <v>0</v>
      </c>
      <c r="F27" s="72">
        <v>0</v>
      </c>
      <c r="G27" s="72">
        <v>0</v>
      </c>
      <c r="H27" s="72">
        <v>0</v>
      </c>
      <c r="I27" s="7" t="e">
        <f>(IF(OR(#REF!&lt;&gt;0,$E27&lt;&gt;0,$F27&lt;&gt;0,$G27&lt;&gt;0,$H27&lt;&gt;0),$I$2,""))</f>
        <v>#REF!</v>
      </c>
      <c r="J27" s="63"/>
    </row>
    <row r="28" spans="1:10" s="73" customFormat="1" ht="18.75" customHeight="1">
      <c r="A28" s="73">
        <v>25</v>
      </c>
      <c r="B28" s="74">
        <v>200</v>
      </c>
      <c r="C28" s="57" t="s">
        <v>28</v>
      </c>
      <c r="D28" s="57"/>
      <c r="E28" s="76">
        <f>SUM(E29:E32)</f>
        <v>0</v>
      </c>
      <c r="F28" s="76">
        <f>SUM(F29:F32)</f>
        <v>0</v>
      </c>
      <c r="G28" s="75">
        <f>SUM(G29:G32)</f>
        <v>0</v>
      </c>
      <c r="H28" s="76">
        <f>SUM(H29:H32)</f>
        <v>0</v>
      </c>
      <c r="I28" s="7" t="e">
        <f>(IF(OR(#REF!&lt;&gt;0,$E28&lt;&gt;0,$F28&lt;&gt;0,$G28&lt;&gt;0,$H28&lt;&gt;0),$I$2,""))</f>
        <v>#REF!</v>
      </c>
      <c r="J28" s="63"/>
    </row>
    <row r="29" spans="1:10" ht="18.75" customHeight="1">
      <c r="A29" s="1">
        <v>30</v>
      </c>
      <c r="B29" s="77"/>
      <c r="C29" s="60">
        <v>201</v>
      </c>
      <c r="D29" s="61" t="s">
        <v>29</v>
      </c>
      <c r="E29" s="62">
        <v>0</v>
      </c>
      <c r="F29" s="62">
        <v>0</v>
      </c>
      <c r="G29" s="62">
        <v>0</v>
      </c>
      <c r="H29" s="62">
        <v>0</v>
      </c>
      <c r="I29" s="7" t="e">
        <f>(IF(OR(#REF!&lt;&gt;0,$E29&lt;&gt;0,$F29&lt;&gt;0,$G29&lt;&gt;0,$H29&lt;&gt;0),$I$2,""))</f>
        <v>#REF!</v>
      </c>
      <c r="J29" s="63"/>
    </row>
    <row r="30" spans="1:10" ht="18.75" customHeight="1">
      <c r="A30" s="1">
        <v>35</v>
      </c>
      <c r="B30" s="77"/>
      <c r="C30" s="64">
        <v>202</v>
      </c>
      <c r="D30" s="65" t="s">
        <v>30</v>
      </c>
      <c r="E30" s="66">
        <v>0</v>
      </c>
      <c r="F30" s="66">
        <v>0</v>
      </c>
      <c r="G30" s="66">
        <v>0</v>
      </c>
      <c r="H30" s="66">
        <v>0</v>
      </c>
      <c r="I30" s="7" t="e">
        <f>(IF(OR(#REF!&lt;&gt;0,$E30&lt;&gt;0,$F30&lt;&gt;0,$G30&lt;&gt;0,$H30&lt;&gt;0),$I$2,""))</f>
        <v>#REF!</v>
      </c>
      <c r="J30" s="63"/>
    </row>
    <row r="31" spans="1:10" ht="18.75" customHeight="1">
      <c r="A31" s="1">
        <v>40</v>
      </c>
      <c r="B31" s="77"/>
      <c r="C31" s="64">
        <v>203</v>
      </c>
      <c r="D31" s="65" t="s">
        <v>31</v>
      </c>
      <c r="E31" s="66">
        <v>0</v>
      </c>
      <c r="F31" s="66">
        <v>0</v>
      </c>
      <c r="G31" s="66">
        <v>0</v>
      </c>
      <c r="H31" s="66">
        <v>0</v>
      </c>
      <c r="I31" s="7" t="e">
        <f>(IF(OR(#REF!&lt;&gt;0,$E31&lt;&gt;0,$F31&lt;&gt;0,$G31&lt;&gt;0,$H31&lt;&gt;0),$I$2,""))</f>
        <v>#REF!</v>
      </c>
      <c r="J31" s="63"/>
    </row>
    <row r="32" spans="1:10" ht="18.75" customHeight="1">
      <c r="A32" s="1">
        <v>45</v>
      </c>
      <c r="B32" s="77"/>
      <c r="C32" s="70">
        <v>204</v>
      </c>
      <c r="D32" s="78" t="s">
        <v>32</v>
      </c>
      <c r="E32" s="79">
        <v>0</v>
      </c>
      <c r="F32" s="79">
        <v>0</v>
      </c>
      <c r="G32" s="79">
        <v>0</v>
      </c>
      <c r="H32" s="79">
        <v>0</v>
      </c>
      <c r="I32" s="7" t="e">
        <f>(IF(OR(#REF!&lt;&gt;0,$E32&lt;&gt;0,$F32&lt;&gt;0,$G32&lt;&gt;0,$H32&lt;&gt;0),$I$2,""))</f>
        <v>#REF!</v>
      </c>
      <c r="J32" s="63"/>
    </row>
    <row r="33" spans="1:10" s="73" customFormat="1" ht="18.75" customHeight="1">
      <c r="A33" s="73">
        <v>50</v>
      </c>
      <c r="B33" s="74">
        <v>400</v>
      </c>
      <c r="C33" s="57" t="s">
        <v>33</v>
      </c>
      <c r="D33" s="57"/>
      <c r="E33" s="76">
        <f>SUM(E34:E38)</f>
        <v>0</v>
      </c>
      <c r="F33" s="76">
        <f>SUM(F34:F38)</f>
        <v>0</v>
      </c>
      <c r="G33" s="75">
        <f>SUM(G34:G38)</f>
        <v>0</v>
      </c>
      <c r="H33" s="76">
        <f>SUM(H34:H38)</f>
        <v>0</v>
      </c>
      <c r="I33" s="7" t="e">
        <f>(IF(OR(#REF!&lt;&gt;0,$E33&lt;&gt;0,$F33&lt;&gt;0,$G33&lt;&gt;0,$H33&lt;&gt;0),$I$2,""))</f>
        <v>#REF!</v>
      </c>
      <c r="J33" s="63"/>
    </row>
    <row r="34" spans="1:10" ht="18.75" customHeight="1">
      <c r="A34" s="1">
        <v>55</v>
      </c>
      <c r="B34" s="59"/>
      <c r="C34" s="60">
        <v>401</v>
      </c>
      <c r="D34" s="80" t="s">
        <v>34</v>
      </c>
      <c r="E34" s="62">
        <v>0</v>
      </c>
      <c r="F34" s="62">
        <v>0</v>
      </c>
      <c r="G34" s="62">
        <v>0</v>
      </c>
      <c r="H34" s="62">
        <v>0</v>
      </c>
      <c r="I34" s="7" t="e">
        <f>(IF(OR(#REF!&lt;&gt;0,$E34&lt;&gt;0,$F34&lt;&gt;0,$G34&lt;&gt;0,$H34&lt;&gt;0),$I$2,""))</f>
        <v>#REF!</v>
      </c>
      <c r="J34" s="63"/>
    </row>
    <row r="35" spans="1:10" ht="18.75" customHeight="1">
      <c r="A35" s="1">
        <v>56</v>
      </c>
      <c r="B35" s="59"/>
      <c r="C35" s="64">
        <v>402</v>
      </c>
      <c r="D35" s="81" t="s">
        <v>35</v>
      </c>
      <c r="E35" s="66">
        <v>0</v>
      </c>
      <c r="F35" s="66">
        <v>0</v>
      </c>
      <c r="G35" s="66">
        <v>0</v>
      </c>
      <c r="H35" s="66">
        <v>0</v>
      </c>
      <c r="I35" s="7" t="e">
        <f>(IF(OR(#REF!&lt;&gt;0,$E35&lt;&gt;0,$F35&lt;&gt;0,$G35&lt;&gt;0,$H35&lt;&gt;0),$I$2,""))</f>
        <v>#REF!</v>
      </c>
      <c r="J35" s="63"/>
    </row>
    <row r="36" spans="1:10" ht="18" customHeight="1">
      <c r="A36" s="1">
        <v>57</v>
      </c>
      <c r="B36" s="59"/>
      <c r="C36" s="64">
        <v>403</v>
      </c>
      <c r="D36" s="82" t="s">
        <v>36</v>
      </c>
      <c r="E36" s="66">
        <v>0</v>
      </c>
      <c r="F36" s="66">
        <v>0</v>
      </c>
      <c r="G36" s="66">
        <v>0</v>
      </c>
      <c r="H36" s="66">
        <v>0</v>
      </c>
      <c r="I36" s="7" t="e">
        <f>(IF(OR(#REF!&lt;&gt;0,$E36&lt;&gt;0,$F36&lt;&gt;0,$G36&lt;&gt;0,$H36&lt;&gt;0),$I$2,""))</f>
        <v>#REF!</v>
      </c>
      <c r="J36" s="63"/>
    </row>
    <row r="37" spans="1:10" ht="18.75" customHeight="1">
      <c r="A37" s="69">
        <v>58</v>
      </c>
      <c r="B37" s="14"/>
      <c r="C37" s="64">
        <v>404</v>
      </c>
      <c r="D37" s="81" t="s">
        <v>37</v>
      </c>
      <c r="E37" s="66">
        <v>0</v>
      </c>
      <c r="F37" s="66">
        <v>0</v>
      </c>
      <c r="G37" s="66">
        <v>0</v>
      </c>
      <c r="H37" s="66">
        <v>0</v>
      </c>
      <c r="I37" s="7" t="e">
        <f>(IF(OR(#REF!&lt;&gt;0,$E37&lt;&gt;0,$F37&lt;&gt;0,$G37&lt;&gt;0,$H37&lt;&gt;0),$I$2,""))</f>
        <v>#REF!</v>
      </c>
      <c r="J37" s="63"/>
    </row>
    <row r="38" spans="1:10" ht="18.75" customHeight="1">
      <c r="A38" s="69">
        <v>59</v>
      </c>
      <c r="B38" s="59"/>
      <c r="C38" s="83">
        <v>411</v>
      </c>
      <c r="D38" s="84" t="s">
        <v>38</v>
      </c>
      <c r="E38" s="79">
        <v>0</v>
      </c>
      <c r="F38" s="79">
        <v>0</v>
      </c>
      <c r="G38" s="79">
        <v>0</v>
      </c>
      <c r="H38" s="79">
        <v>0</v>
      </c>
      <c r="I38" s="7" t="e">
        <f>(IF(OR(#REF!&lt;&gt;0,$E38&lt;&gt;0,$F38&lt;&gt;0,$G38&lt;&gt;0,$H38&lt;&gt;0),$I$2,""))</f>
        <v>#REF!</v>
      </c>
      <c r="J38" s="63"/>
    </row>
    <row r="39" spans="1:10" s="73" customFormat="1" ht="18.75" customHeight="1">
      <c r="A39" s="85">
        <v>65</v>
      </c>
      <c r="B39" s="74">
        <v>800</v>
      </c>
      <c r="C39" s="57" t="s">
        <v>39</v>
      </c>
      <c r="D39" s="57"/>
      <c r="E39" s="76">
        <f>SUM(E40:E46)</f>
        <v>0</v>
      </c>
      <c r="F39" s="76">
        <f>SUM(F40:F46)</f>
        <v>0</v>
      </c>
      <c r="G39" s="75">
        <f>SUM(G40:G46)</f>
        <v>0</v>
      </c>
      <c r="H39" s="76">
        <f>SUM(H40:H46)</f>
        <v>0</v>
      </c>
      <c r="I39" s="7" t="e">
        <f>(IF(OR(#REF!&lt;&gt;0,$E39&lt;&gt;0,$F39&lt;&gt;0,$G39&lt;&gt;0,$H39&lt;&gt;0),$I$2,""))</f>
        <v>#REF!</v>
      </c>
      <c r="J39" s="63"/>
    </row>
    <row r="40" spans="1:10" ht="18.75" customHeight="1">
      <c r="A40" s="1">
        <v>70</v>
      </c>
      <c r="B40" s="86"/>
      <c r="C40" s="60">
        <v>801</v>
      </c>
      <c r="D40" s="61" t="s">
        <v>40</v>
      </c>
      <c r="E40" s="62">
        <v>0</v>
      </c>
      <c r="F40" s="62">
        <v>0</v>
      </c>
      <c r="G40" s="62">
        <v>0</v>
      </c>
      <c r="H40" s="62">
        <v>0</v>
      </c>
      <c r="I40" s="7" t="e">
        <f>(IF(OR(#REF!&lt;&gt;0,$E40&lt;&gt;0,$F40&lt;&gt;0,$G40&lt;&gt;0,$H40&lt;&gt;0),$I$2,""))</f>
        <v>#REF!</v>
      </c>
      <c r="J40" s="63"/>
    </row>
    <row r="41" spans="1:10" ht="18.75" customHeight="1">
      <c r="A41" s="1">
        <v>75</v>
      </c>
      <c r="B41" s="86"/>
      <c r="C41" s="64">
        <v>802</v>
      </c>
      <c r="D41" s="65" t="s">
        <v>41</v>
      </c>
      <c r="E41" s="66">
        <v>0</v>
      </c>
      <c r="F41" s="66">
        <v>0</v>
      </c>
      <c r="G41" s="66">
        <v>0</v>
      </c>
      <c r="H41" s="66">
        <v>0</v>
      </c>
      <c r="I41" s="7" t="e">
        <f>(IF(OR(#REF!&lt;&gt;0,$E41&lt;&gt;0,$F41&lt;&gt;0,$G41&lt;&gt;0,$H41&lt;&gt;0),$I$2,""))</f>
        <v>#REF!</v>
      </c>
      <c r="J41" s="63"/>
    </row>
    <row r="42" spans="1:10" ht="18.75" customHeight="1">
      <c r="A42" s="69">
        <v>80</v>
      </c>
      <c r="B42" s="86"/>
      <c r="C42" s="64">
        <v>804</v>
      </c>
      <c r="D42" s="65" t="s">
        <v>42</v>
      </c>
      <c r="E42" s="66">
        <v>0</v>
      </c>
      <c r="F42" s="66">
        <v>0</v>
      </c>
      <c r="G42" s="66">
        <v>0</v>
      </c>
      <c r="H42" s="66">
        <v>0</v>
      </c>
      <c r="I42" s="7" t="e">
        <f>(IF(OR(#REF!&lt;&gt;0,$E42&lt;&gt;0,$F42&lt;&gt;0,$G42&lt;&gt;0,$H42&lt;&gt;0),$I$2,""))</f>
        <v>#REF!</v>
      </c>
      <c r="J42" s="63"/>
    </row>
    <row r="43" spans="1:10" ht="18.75" customHeight="1">
      <c r="A43" s="69">
        <v>85</v>
      </c>
      <c r="B43" s="86"/>
      <c r="C43" s="70">
        <v>809</v>
      </c>
      <c r="D43" s="87" t="s">
        <v>43</v>
      </c>
      <c r="E43" s="66">
        <v>0</v>
      </c>
      <c r="F43" s="66">
        <v>0</v>
      </c>
      <c r="G43" s="66">
        <v>0</v>
      </c>
      <c r="H43" s="66">
        <v>0</v>
      </c>
      <c r="I43" s="7" t="e">
        <f>(IF(OR(#REF!&lt;&gt;0,$E43&lt;&gt;0,$F43&lt;&gt;0,$G43&lt;&gt;0,$H43&lt;&gt;0),$I$2,""))</f>
        <v>#REF!</v>
      </c>
      <c r="J43" s="63"/>
    </row>
    <row r="44" spans="1:10" ht="18.75" customHeight="1">
      <c r="A44" s="69">
        <v>85</v>
      </c>
      <c r="B44" s="86"/>
      <c r="C44" s="70">
        <v>811</v>
      </c>
      <c r="D44" s="87" t="s">
        <v>44</v>
      </c>
      <c r="E44" s="66">
        <v>0</v>
      </c>
      <c r="F44" s="66">
        <v>0</v>
      </c>
      <c r="G44" s="66">
        <v>0</v>
      </c>
      <c r="H44" s="66">
        <v>0</v>
      </c>
      <c r="I44" s="7" t="e">
        <f>(IF(OR(#REF!&lt;&gt;0,$E44&lt;&gt;0,$F44&lt;&gt;0,$G44&lt;&gt;0,$H44&lt;&gt;0),$I$2,""))</f>
        <v>#REF!</v>
      </c>
      <c r="J44" s="63"/>
    </row>
    <row r="45" spans="1:10" ht="18.75" customHeight="1">
      <c r="A45" s="69">
        <v>85</v>
      </c>
      <c r="B45" s="86"/>
      <c r="C45" s="70">
        <v>812</v>
      </c>
      <c r="D45" s="87" t="s">
        <v>45</v>
      </c>
      <c r="E45" s="66">
        <v>0</v>
      </c>
      <c r="F45" s="66">
        <v>0</v>
      </c>
      <c r="G45" s="66">
        <v>0</v>
      </c>
      <c r="H45" s="66">
        <v>0</v>
      </c>
      <c r="I45" s="7" t="e">
        <f>(IF(OR(#REF!&lt;&gt;0,$E45&lt;&gt;0,$F45&lt;&gt;0,$G45&lt;&gt;0,$H45&lt;&gt;0),$I$2,""))</f>
        <v>#REF!</v>
      </c>
      <c r="J45" s="63"/>
    </row>
    <row r="46" spans="1:10" ht="18.75" customHeight="1">
      <c r="A46" s="69">
        <v>85</v>
      </c>
      <c r="B46" s="86"/>
      <c r="C46" s="70">
        <v>814</v>
      </c>
      <c r="D46" s="87" t="s">
        <v>46</v>
      </c>
      <c r="E46" s="79">
        <v>0</v>
      </c>
      <c r="F46" s="79">
        <v>0</v>
      </c>
      <c r="G46" s="79">
        <v>0</v>
      </c>
      <c r="H46" s="79">
        <v>0</v>
      </c>
      <c r="I46" s="7" t="e">
        <f>(IF(OR(#REF!&lt;&gt;0,$E46&lt;&gt;0,$F46&lt;&gt;0,$G46&lt;&gt;0,$H46&lt;&gt;0),$I$2,""))</f>
        <v>#REF!</v>
      </c>
      <c r="J46" s="63"/>
    </row>
    <row r="47" spans="1:10" s="73" customFormat="1" ht="18.75" customHeight="1">
      <c r="A47" s="73">
        <v>95</v>
      </c>
      <c r="B47" s="74">
        <v>1000</v>
      </c>
      <c r="C47" s="88" t="s">
        <v>47</v>
      </c>
      <c r="D47" s="88"/>
      <c r="E47" s="76">
        <f>SUM(E48:E51)</f>
        <v>0</v>
      </c>
      <c r="F47" s="76">
        <f>SUM(F48:F51)</f>
        <v>0</v>
      </c>
      <c r="G47" s="75">
        <f>SUM(G48:G51)</f>
        <v>0</v>
      </c>
      <c r="H47" s="76">
        <f>SUM(H48:H51)</f>
        <v>0</v>
      </c>
      <c r="I47" s="7" t="e">
        <f>(IF(OR(#REF!&lt;&gt;0,$E47&lt;&gt;0,$F47&lt;&gt;0,$G47&lt;&gt;0,$H47&lt;&gt;0),$I$2,""))</f>
        <v>#REF!</v>
      </c>
      <c r="J47" s="63"/>
    </row>
    <row r="48" spans="1:10" ht="18.75" customHeight="1">
      <c r="A48" s="1">
        <v>100</v>
      </c>
      <c r="B48" s="86"/>
      <c r="C48" s="60">
        <v>1001</v>
      </c>
      <c r="D48" s="61" t="s">
        <v>48</v>
      </c>
      <c r="E48" s="62">
        <v>0</v>
      </c>
      <c r="F48" s="62">
        <v>0</v>
      </c>
      <c r="G48" s="62">
        <v>0</v>
      </c>
      <c r="H48" s="62">
        <v>0</v>
      </c>
      <c r="I48" s="7" t="e">
        <f>(IF(OR(#REF!&lt;&gt;0,$E48&lt;&gt;0,$F48&lt;&gt;0,$G48&lt;&gt;0,$H48&lt;&gt;0),$I$2,""))</f>
        <v>#REF!</v>
      </c>
      <c r="J48" s="63"/>
    </row>
    <row r="49" spans="1:10" ht="18.75" customHeight="1">
      <c r="A49" s="1">
        <v>105</v>
      </c>
      <c r="B49" s="86"/>
      <c r="C49" s="64">
        <v>1002</v>
      </c>
      <c r="D49" s="65" t="s">
        <v>49</v>
      </c>
      <c r="E49" s="66">
        <v>0</v>
      </c>
      <c r="F49" s="66">
        <v>0</v>
      </c>
      <c r="G49" s="66">
        <v>0</v>
      </c>
      <c r="H49" s="66">
        <v>0</v>
      </c>
      <c r="I49" s="7" t="e">
        <f>(IF(OR(#REF!&lt;&gt;0,$E49&lt;&gt;0,$F49&lt;&gt;0,$G49&lt;&gt;0,$H49&lt;&gt;0),$I$2,""))</f>
        <v>#REF!</v>
      </c>
      <c r="J49" s="63"/>
    </row>
    <row r="50" spans="1:10" ht="18.75" customHeight="1">
      <c r="A50" s="1">
        <v>110</v>
      </c>
      <c r="B50" s="86"/>
      <c r="C50" s="64">
        <v>1004</v>
      </c>
      <c r="D50" s="65" t="s">
        <v>50</v>
      </c>
      <c r="E50" s="66">
        <v>0</v>
      </c>
      <c r="F50" s="66">
        <v>0</v>
      </c>
      <c r="G50" s="66">
        <v>0</v>
      </c>
      <c r="H50" s="66">
        <v>0</v>
      </c>
      <c r="I50" s="7" t="e">
        <f>(IF(OR(#REF!&lt;&gt;0,$E50&lt;&gt;0,$F50&lt;&gt;0,$G50&lt;&gt;0,$H50&lt;&gt;0),$I$2,""))</f>
        <v>#REF!</v>
      </c>
      <c r="J50" s="63"/>
    </row>
    <row r="51" spans="1:10" ht="18.75" customHeight="1">
      <c r="A51" s="1">
        <v>125</v>
      </c>
      <c r="B51" s="86"/>
      <c r="C51" s="83">
        <v>1007</v>
      </c>
      <c r="D51" s="78" t="s">
        <v>51</v>
      </c>
      <c r="E51" s="79">
        <v>0</v>
      </c>
      <c r="F51" s="79">
        <v>0</v>
      </c>
      <c r="G51" s="79">
        <v>0</v>
      </c>
      <c r="H51" s="79">
        <v>0</v>
      </c>
      <c r="I51" s="7" t="e">
        <f>(IF(OR(#REF!&lt;&gt;0,$E51&lt;&gt;0,$F51&lt;&gt;0,$G51&lt;&gt;0,$H51&lt;&gt;0),$I$2,""))</f>
        <v>#REF!</v>
      </c>
      <c r="J51" s="63"/>
    </row>
    <row r="52" spans="1:10" s="73" customFormat="1" ht="18.75" customHeight="1">
      <c r="A52" s="73">
        <v>130</v>
      </c>
      <c r="B52" s="74">
        <v>1300</v>
      </c>
      <c r="C52" s="88" t="s">
        <v>52</v>
      </c>
      <c r="D52" s="88"/>
      <c r="E52" s="76">
        <f>SUM(E53:E57)</f>
        <v>11635000</v>
      </c>
      <c r="F52" s="76">
        <f>SUM(F53:F57)</f>
        <v>11660000</v>
      </c>
      <c r="G52" s="75">
        <f>SUM(G53:G57)</f>
        <v>12015000</v>
      </c>
      <c r="H52" s="76">
        <f>SUM(H53:H57)</f>
        <v>12015000</v>
      </c>
      <c r="I52" s="7" t="e">
        <f>(IF(OR(#REF!&lt;&gt;0,$E52&lt;&gt;0,$F52&lt;&gt;0,$G52&lt;&gt;0,$H52&lt;&gt;0),$I$2,""))</f>
        <v>#REF!</v>
      </c>
      <c r="J52" s="63"/>
    </row>
    <row r="53" spans="1:10" ht="18.75" customHeight="1">
      <c r="A53" s="1">
        <v>135</v>
      </c>
      <c r="B53" s="59"/>
      <c r="C53" s="60">
        <v>1301</v>
      </c>
      <c r="D53" s="61" t="s">
        <v>53</v>
      </c>
      <c r="E53" s="89">
        <v>4190000</v>
      </c>
      <c r="F53" s="89">
        <v>4200000</v>
      </c>
      <c r="G53" s="89">
        <v>4250000</v>
      </c>
      <c r="H53" s="89">
        <v>4250000</v>
      </c>
      <c r="I53" s="7" t="e">
        <f>(IF(OR(#REF!&lt;&gt;0,$E53&lt;&gt;0,$F53&lt;&gt;0,$G53&lt;&gt;0,$H53&lt;&gt;0),$I$2,""))</f>
        <v>#REF!</v>
      </c>
      <c r="J53" s="63"/>
    </row>
    <row r="54" spans="1:10" ht="18.75" customHeight="1">
      <c r="A54" s="1">
        <v>140</v>
      </c>
      <c r="B54" s="59"/>
      <c r="C54" s="64">
        <v>1302</v>
      </c>
      <c r="D54" s="90" t="s">
        <v>54</v>
      </c>
      <c r="E54" s="67"/>
      <c r="F54" s="67"/>
      <c r="G54" s="67"/>
      <c r="H54" s="67"/>
      <c r="I54" s="7" t="e">
        <f>(IF(OR(#REF!&lt;&gt;0,$E54&lt;&gt;0,$F54&lt;&gt;0,$G54&lt;&gt;0,$H54&lt;&gt;0),$I$2,""))</f>
        <v>#REF!</v>
      </c>
      <c r="J54" s="63"/>
    </row>
    <row r="55" spans="1:10" ht="18.75" customHeight="1">
      <c r="A55" s="1">
        <v>145</v>
      </c>
      <c r="B55" s="59"/>
      <c r="C55" s="64">
        <v>1303</v>
      </c>
      <c r="D55" s="90" t="s">
        <v>55</v>
      </c>
      <c r="E55" s="67">
        <v>4900000</v>
      </c>
      <c r="F55" s="67">
        <v>4900000</v>
      </c>
      <c r="G55" s="67">
        <v>5000000</v>
      </c>
      <c r="H55" s="67">
        <v>5000000</v>
      </c>
      <c r="I55" s="7" t="e">
        <f>(IF(OR(#REF!&lt;&gt;0,$E55&lt;&gt;0,$F55&lt;&gt;0,$G55&lt;&gt;0,$H55&lt;&gt;0),$I$2,""))</f>
        <v>#REF!</v>
      </c>
      <c r="J55" s="63"/>
    </row>
    <row r="56" spans="1:10" ht="18.75" customHeight="1">
      <c r="B56" s="59"/>
      <c r="C56" s="64">
        <v>1304</v>
      </c>
      <c r="D56" s="90" t="s">
        <v>56</v>
      </c>
      <c r="E56" s="67">
        <v>2500000</v>
      </c>
      <c r="F56" s="67">
        <v>2500000</v>
      </c>
      <c r="G56" s="67">
        <v>2700000</v>
      </c>
      <c r="H56" s="67">
        <v>2700000</v>
      </c>
      <c r="I56" s="7" t="e">
        <f>(IF(OR(#REF!&lt;&gt;0,$E56&lt;&gt;0,$F56&lt;&gt;0,$G56&lt;&gt;0,$H56&lt;&gt;0),$I$2,""))</f>
        <v>#REF!</v>
      </c>
      <c r="J56" s="63"/>
    </row>
    <row r="57" spans="1:10" s="91" customFormat="1" ht="18.75" customHeight="1">
      <c r="A57" s="91">
        <v>150</v>
      </c>
      <c r="B57" s="59"/>
      <c r="C57" s="70">
        <v>1308</v>
      </c>
      <c r="D57" s="92" t="s">
        <v>57</v>
      </c>
      <c r="E57" s="93">
        <v>45000</v>
      </c>
      <c r="F57" s="93">
        <v>60000</v>
      </c>
      <c r="G57" s="93">
        <v>65000</v>
      </c>
      <c r="H57" s="93">
        <v>65000</v>
      </c>
      <c r="I57" s="7" t="e">
        <f>(IF(OR(#REF!&lt;&gt;0,$E57&lt;&gt;0,$F57&lt;&gt;0,$G57&lt;&gt;0,$H57&lt;&gt;0),$I$2,""))</f>
        <v>#REF!</v>
      </c>
      <c r="J57" s="63"/>
    </row>
    <row r="58" spans="1:10" s="73" customFormat="1" ht="18.75" customHeight="1">
      <c r="A58" s="73">
        <v>160</v>
      </c>
      <c r="B58" s="74">
        <v>1400</v>
      </c>
      <c r="C58" s="88" t="s">
        <v>58</v>
      </c>
      <c r="D58" s="88"/>
      <c r="E58" s="76">
        <f>SUM(E59:E60)</f>
        <v>0</v>
      </c>
      <c r="F58" s="76">
        <f>SUM(F59:F60)</f>
        <v>0</v>
      </c>
      <c r="G58" s="75">
        <f>SUM(G59:G60)</f>
        <v>0</v>
      </c>
      <c r="H58" s="76">
        <f>SUM(H59:H60)</f>
        <v>0</v>
      </c>
      <c r="I58" s="7" t="e">
        <f>(IF(OR(#REF!&lt;&gt;0,$E58&lt;&gt;0,$F58&lt;&gt;0,$G58&lt;&gt;0,$H58&lt;&gt;0),$I$2,""))</f>
        <v>#REF!</v>
      </c>
      <c r="J58" s="63"/>
    </row>
    <row r="59" spans="1:10" ht="18.75" customHeight="1">
      <c r="A59" s="1">
        <v>165</v>
      </c>
      <c r="B59" s="59"/>
      <c r="C59" s="60">
        <v>1401</v>
      </c>
      <c r="D59" s="61" t="s">
        <v>59</v>
      </c>
      <c r="E59" s="62">
        <v>0</v>
      </c>
      <c r="F59" s="62">
        <v>0</v>
      </c>
      <c r="G59" s="62">
        <v>0</v>
      </c>
      <c r="H59" s="62">
        <v>0</v>
      </c>
      <c r="I59" s="7" t="e">
        <f>(IF(OR(#REF!&lt;&gt;0,$E59&lt;&gt;0,$F59&lt;&gt;0,$G59&lt;&gt;0,$H59&lt;&gt;0),$I$2,""))</f>
        <v>#REF!</v>
      </c>
      <c r="J59" s="63"/>
    </row>
    <row r="60" spans="1:10" ht="18.75" customHeight="1">
      <c r="A60" s="1">
        <v>170</v>
      </c>
      <c r="B60" s="59"/>
      <c r="C60" s="83">
        <v>1402</v>
      </c>
      <c r="D60" s="94" t="s">
        <v>60</v>
      </c>
      <c r="E60" s="79">
        <v>0</v>
      </c>
      <c r="F60" s="79">
        <v>0</v>
      </c>
      <c r="G60" s="79">
        <v>0</v>
      </c>
      <c r="H60" s="79">
        <v>0</v>
      </c>
      <c r="I60" s="7" t="e">
        <f>(IF(OR(#REF!&lt;&gt;0,$E60&lt;&gt;0,$F60&lt;&gt;0,$G60&lt;&gt;0,$H60&lt;&gt;0),$I$2,""))</f>
        <v>#REF!</v>
      </c>
      <c r="J60" s="63"/>
    </row>
    <row r="61" spans="1:10" s="73" customFormat="1" ht="18.75" customHeight="1">
      <c r="A61" s="73">
        <v>175</v>
      </c>
      <c r="B61" s="74">
        <v>1500</v>
      </c>
      <c r="C61" s="88" t="s">
        <v>61</v>
      </c>
      <c r="D61" s="88"/>
      <c r="E61" s="76">
        <f>SUM(E62:E63)</f>
        <v>0</v>
      </c>
      <c r="F61" s="76">
        <f>SUM(F62:F63)</f>
        <v>0</v>
      </c>
      <c r="G61" s="75">
        <f>SUM(G62:G63)</f>
        <v>0</v>
      </c>
      <c r="H61" s="76">
        <f>SUM(H62:H63)</f>
        <v>0</v>
      </c>
      <c r="I61" s="7" t="e">
        <f>(IF(OR(#REF!&lt;&gt;0,$E61&lt;&gt;0,$F61&lt;&gt;0,$G61&lt;&gt;0,$H61&lt;&gt;0),$I$2,""))</f>
        <v>#REF!</v>
      </c>
      <c r="J61" s="63"/>
    </row>
    <row r="62" spans="1:10" ht="18.75" customHeight="1">
      <c r="A62" s="1">
        <v>180</v>
      </c>
      <c r="B62" s="59"/>
      <c r="C62" s="60">
        <v>1501</v>
      </c>
      <c r="D62" s="95" t="s">
        <v>62</v>
      </c>
      <c r="E62" s="66">
        <v>0</v>
      </c>
      <c r="F62" s="62">
        <v>0</v>
      </c>
      <c r="G62" s="66">
        <v>0</v>
      </c>
      <c r="H62" s="66">
        <v>0</v>
      </c>
      <c r="I62" s="7" t="e">
        <f>(IF(OR(#REF!&lt;&gt;0,$E62&lt;&gt;0,$F62&lt;&gt;0,$G62&lt;&gt;0,$H62&lt;&gt;0),$I$2,""))</f>
        <v>#REF!</v>
      </c>
      <c r="J62" s="63"/>
    </row>
    <row r="63" spans="1:10" ht="18.75" customHeight="1">
      <c r="A63" s="1">
        <v>185</v>
      </c>
      <c r="B63" s="59"/>
      <c r="C63" s="83">
        <v>1502</v>
      </c>
      <c r="D63" s="96" t="s">
        <v>63</v>
      </c>
      <c r="E63" s="66">
        <v>0</v>
      </c>
      <c r="F63" s="79">
        <v>0</v>
      </c>
      <c r="G63" s="66">
        <v>0</v>
      </c>
      <c r="H63" s="66">
        <v>0</v>
      </c>
      <c r="I63" s="7" t="e">
        <f>(IF(OR(#REF!&lt;&gt;0,$E63&lt;&gt;0,$F63&lt;&gt;0,$G63&lt;&gt;0,$H63&lt;&gt;0),$I$2,""))</f>
        <v>#REF!</v>
      </c>
      <c r="J63" s="63"/>
    </row>
    <row r="64" spans="1:10" s="91" customFormat="1" ht="18.75" customHeight="1">
      <c r="B64" s="74">
        <v>1600</v>
      </c>
      <c r="C64" s="88" t="s">
        <v>64</v>
      </c>
      <c r="D64" s="88"/>
      <c r="E64" s="97">
        <v>0</v>
      </c>
      <c r="F64" s="97">
        <v>0</v>
      </c>
      <c r="G64" s="97">
        <v>0</v>
      </c>
      <c r="H64" s="97">
        <v>0</v>
      </c>
      <c r="I64" s="7" t="e">
        <f>(IF(OR(#REF!&lt;&gt;0,$E64&lt;&gt;0,$F64&lt;&gt;0,$G64&lt;&gt;0,$H64&lt;&gt;0),$I$2,""))</f>
        <v>#REF!</v>
      </c>
      <c r="J64" s="63"/>
    </row>
    <row r="65" spans="1:10" s="73" customFormat="1" ht="18.75" customHeight="1">
      <c r="A65" s="73">
        <v>200</v>
      </c>
      <c r="B65" s="74">
        <v>1700</v>
      </c>
      <c r="C65" s="88" t="s">
        <v>65</v>
      </c>
      <c r="D65" s="88"/>
      <c r="E65" s="76">
        <f>SUM(E66:E71)</f>
        <v>0</v>
      </c>
      <c r="F65" s="76">
        <f>SUM(F66:F71)</f>
        <v>0</v>
      </c>
      <c r="G65" s="75">
        <f>SUM(G66:G71)</f>
        <v>0</v>
      </c>
      <c r="H65" s="76">
        <f>SUM(H66:H71)</f>
        <v>0</v>
      </c>
      <c r="I65" s="7" t="e">
        <f>(IF(OR(#REF!&lt;&gt;0,$E65&lt;&gt;0,$F65&lt;&gt;0,$G65&lt;&gt;0,$H65&lt;&gt;0),$I$2,""))</f>
        <v>#REF!</v>
      </c>
      <c r="J65" s="63"/>
    </row>
    <row r="66" spans="1:10" ht="18.75" customHeight="1">
      <c r="A66" s="1">
        <v>205</v>
      </c>
      <c r="B66" s="59"/>
      <c r="C66" s="60">
        <v>1701</v>
      </c>
      <c r="D66" s="61" t="s">
        <v>66</v>
      </c>
      <c r="E66" s="66">
        <v>0</v>
      </c>
      <c r="F66" s="62">
        <v>0</v>
      </c>
      <c r="G66" s="66">
        <v>0</v>
      </c>
      <c r="H66" s="66">
        <v>0</v>
      </c>
      <c r="I66" s="7" t="e">
        <f>(IF(OR(#REF!&lt;&gt;0,$E66&lt;&gt;0,$F66&lt;&gt;0,$G66&lt;&gt;0,$H66&lt;&gt;0),$I$2,""))</f>
        <v>#REF!</v>
      </c>
      <c r="J66" s="63"/>
    </row>
    <row r="67" spans="1:10" ht="18.75" customHeight="1">
      <c r="A67" s="1">
        <v>210</v>
      </c>
      <c r="B67" s="59"/>
      <c r="C67" s="64">
        <v>1702</v>
      </c>
      <c r="D67" s="65" t="s">
        <v>67</v>
      </c>
      <c r="E67" s="66">
        <v>0</v>
      </c>
      <c r="F67" s="66">
        <v>0</v>
      </c>
      <c r="G67" s="66">
        <v>0</v>
      </c>
      <c r="H67" s="66">
        <v>0</v>
      </c>
      <c r="I67" s="7" t="e">
        <f>(IF(OR(#REF!&lt;&gt;0,$E67&lt;&gt;0,$F67&lt;&gt;0,$G67&lt;&gt;0,$H67&lt;&gt;0),$I$2,""))</f>
        <v>#REF!</v>
      </c>
      <c r="J67" s="63"/>
    </row>
    <row r="68" spans="1:10" ht="18.75" customHeight="1">
      <c r="A68" s="1">
        <v>215</v>
      </c>
      <c r="B68" s="59"/>
      <c r="C68" s="64">
        <v>1703</v>
      </c>
      <c r="D68" s="65" t="s">
        <v>68</v>
      </c>
      <c r="E68" s="66">
        <v>0</v>
      </c>
      <c r="F68" s="66">
        <v>0</v>
      </c>
      <c r="G68" s="66">
        <v>0</v>
      </c>
      <c r="H68" s="66">
        <v>0</v>
      </c>
      <c r="I68" s="7" t="e">
        <f>(IF(OR(#REF!&lt;&gt;0,$E68&lt;&gt;0,$F68&lt;&gt;0,$G68&lt;&gt;0,$H68&lt;&gt;0),$I$2,""))</f>
        <v>#REF!</v>
      </c>
      <c r="J68" s="63"/>
    </row>
    <row r="69" spans="1:10" ht="18.75" customHeight="1">
      <c r="A69" s="1">
        <v>225</v>
      </c>
      <c r="B69" s="59"/>
      <c r="C69" s="64">
        <v>1706</v>
      </c>
      <c r="D69" s="65" t="s">
        <v>69</v>
      </c>
      <c r="E69" s="66">
        <v>0</v>
      </c>
      <c r="F69" s="66">
        <v>0</v>
      </c>
      <c r="G69" s="66">
        <v>0</v>
      </c>
      <c r="H69" s="66">
        <v>0</v>
      </c>
      <c r="I69" s="7" t="e">
        <f>(IF(OR(#REF!&lt;&gt;0,$E69&lt;&gt;0,$F69&lt;&gt;0,$G69&lt;&gt;0,$H69&lt;&gt;0),$I$2,""))</f>
        <v>#REF!</v>
      </c>
      <c r="J69" s="63"/>
    </row>
    <row r="70" spans="1:10" ht="18.75" customHeight="1">
      <c r="A70" s="1">
        <v>226</v>
      </c>
      <c r="B70" s="59"/>
      <c r="C70" s="64">
        <v>1707</v>
      </c>
      <c r="D70" s="65" t="s">
        <v>70</v>
      </c>
      <c r="E70" s="66">
        <v>0</v>
      </c>
      <c r="F70" s="66">
        <v>0</v>
      </c>
      <c r="G70" s="66">
        <v>0</v>
      </c>
      <c r="H70" s="66">
        <v>0</v>
      </c>
      <c r="I70" s="7" t="e">
        <f>(IF(OR(#REF!&lt;&gt;0,$E70&lt;&gt;0,$F70&lt;&gt;0,$G70&lt;&gt;0,$H70&lt;&gt;0),$I$2,""))</f>
        <v>#REF!</v>
      </c>
      <c r="J70" s="63"/>
    </row>
    <row r="71" spans="1:10" ht="18.75" customHeight="1">
      <c r="A71" s="69">
        <v>227</v>
      </c>
      <c r="B71" s="59"/>
      <c r="C71" s="83">
        <v>1709</v>
      </c>
      <c r="D71" s="78" t="s">
        <v>71</v>
      </c>
      <c r="E71" s="66">
        <v>0</v>
      </c>
      <c r="F71" s="79">
        <v>0</v>
      </c>
      <c r="G71" s="66">
        <v>0</v>
      </c>
      <c r="H71" s="66">
        <v>0</v>
      </c>
      <c r="I71" s="7" t="e">
        <f>(IF(OR(#REF!&lt;&gt;0,$E71&lt;&gt;0,$F71&lt;&gt;0,$G71&lt;&gt;0,$H71&lt;&gt;0),$I$2,""))</f>
        <v>#REF!</v>
      </c>
      <c r="J71" s="63"/>
    </row>
    <row r="72" spans="1:10" s="73" customFormat="1" ht="18.75" customHeight="1">
      <c r="A72" s="73">
        <v>235</v>
      </c>
      <c r="B72" s="74">
        <v>1900</v>
      </c>
      <c r="C72" s="88" t="s">
        <v>72</v>
      </c>
      <c r="D72" s="88"/>
      <c r="E72" s="97">
        <v>0</v>
      </c>
      <c r="F72" s="97">
        <v>0</v>
      </c>
      <c r="G72" s="97">
        <v>0</v>
      </c>
      <c r="H72" s="97">
        <v>0</v>
      </c>
      <c r="I72" s="7" t="e">
        <f>(IF(OR(#REF!&lt;&gt;0,$E72&lt;&gt;0,$F72&lt;&gt;0,$G72&lt;&gt;0,$H72&lt;&gt;0),$I$2,""))</f>
        <v>#REF!</v>
      </c>
      <c r="J72" s="63"/>
    </row>
    <row r="73" spans="1:10" s="73" customFormat="1" ht="18.75" customHeight="1">
      <c r="A73" s="73">
        <v>255</v>
      </c>
      <c r="B73" s="74">
        <v>2000</v>
      </c>
      <c r="C73" s="88" t="s">
        <v>73</v>
      </c>
      <c r="D73" s="88"/>
      <c r="E73" s="98">
        <v>500</v>
      </c>
      <c r="F73" s="98"/>
      <c r="G73" s="98"/>
      <c r="H73" s="98"/>
      <c r="I73" s="7" t="e">
        <f>(IF(OR(#REF!&lt;&gt;0,$E73&lt;&gt;0,$F73&lt;&gt;0,$G73&lt;&gt;0,$H73&lt;&gt;0),$I$2,""))</f>
        <v>#REF!</v>
      </c>
      <c r="J73" s="63"/>
    </row>
    <row r="74" spans="1:10" s="73" customFormat="1" ht="18.75" customHeight="1">
      <c r="A74" s="73">
        <v>265</v>
      </c>
      <c r="B74" s="74">
        <v>2400</v>
      </c>
      <c r="C74" s="88" t="s">
        <v>74</v>
      </c>
      <c r="D74" s="88"/>
      <c r="E74" s="76">
        <f>SUM(E75:E89)</f>
        <v>4500000</v>
      </c>
      <c r="F74" s="76">
        <f>SUM(F75:F89)</f>
        <v>4520000</v>
      </c>
      <c r="G74" s="75">
        <f>SUM(G75:G89)</f>
        <v>4720000</v>
      </c>
      <c r="H74" s="76">
        <f>SUM(H75:H89)</f>
        <v>4720000</v>
      </c>
      <c r="I74" s="7" t="e">
        <f>(IF(OR(#REF!&lt;&gt;0,$E74&lt;&gt;0,$F74&lt;&gt;0,$G74&lt;&gt;0,$H74&lt;&gt;0),$I$2,""))</f>
        <v>#REF!</v>
      </c>
      <c r="J74" s="63"/>
    </row>
    <row r="75" spans="1:10" ht="18.75" customHeight="1">
      <c r="A75" s="1">
        <v>270</v>
      </c>
      <c r="B75" s="59"/>
      <c r="C75" s="60">
        <v>2401</v>
      </c>
      <c r="D75" s="95" t="s">
        <v>75</v>
      </c>
      <c r="E75" s="89"/>
      <c r="F75" s="89"/>
      <c r="G75" s="89"/>
      <c r="H75" s="89"/>
      <c r="I75" s="7" t="e">
        <f>(IF(OR(#REF!&lt;&gt;0,$E75&lt;&gt;0,$F75&lt;&gt;0,$G75&lt;&gt;0,$H75&lt;&gt;0),$I$2,""))</f>
        <v>#REF!</v>
      </c>
      <c r="J75" s="63"/>
    </row>
    <row r="76" spans="1:10" ht="18.75" customHeight="1">
      <c r="A76" s="1">
        <v>280</v>
      </c>
      <c r="B76" s="59"/>
      <c r="C76" s="64">
        <v>2403</v>
      </c>
      <c r="D76" s="90" t="s">
        <v>76</v>
      </c>
      <c r="E76" s="66">
        <v>0</v>
      </c>
      <c r="F76" s="66">
        <v>0</v>
      </c>
      <c r="G76" s="66">
        <v>0</v>
      </c>
      <c r="H76" s="66">
        <v>0</v>
      </c>
      <c r="I76" s="7" t="e">
        <f>(IF(OR(#REF!&lt;&gt;0,$E76&lt;&gt;0,$F76&lt;&gt;0,$G76&lt;&gt;0,$H76&lt;&gt;0),$I$2,""))</f>
        <v>#REF!</v>
      </c>
      <c r="J76" s="63"/>
    </row>
    <row r="77" spans="1:10" ht="18.75" customHeight="1">
      <c r="A77" s="1">
        <v>285</v>
      </c>
      <c r="B77" s="59"/>
      <c r="C77" s="64">
        <v>2404</v>
      </c>
      <c r="D77" s="65" t="s">
        <v>77</v>
      </c>
      <c r="E77" s="67">
        <v>3200000</v>
      </c>
      <c r="F77" s="67">
        <v>3200000</v>
      </c>
      <c r="G77" s="67">
        <v>3350000</v>
      </c>
      <c r="H77" s="67">
        <v>3350000</v>
      </c>
      <c r="I77" s="7" t="e">
        <f>(IF(OR(#REF!&lt;&gt;0,$E77&lt;&gt;0,$F77&lt;&gt;0,$G77&lt;&gt;0,$H77&lt;&gt;0),$I$2,""))</f>
        <v>#REF!</v>
      </c>
      <c r="J77" s="63"/>
    </row>
    <row r="78" spans="1:10" ht="18.75" customHeight="1">
      <c r="A78" s="1">
        <v>290</v>
      </c>
      <c r="B78" s="59"/>
      <c r="C78" s="64">
        <v>2405</v>
      </c>
      <c r="D78" s="90" t="s">
        <v>78</v>
      </c>
      <c r="E78" s="67">
        <v>700000</v>
      </c>
      <c r="F78" s="67">
        <v>720000</v>
      </c>
      <c r="G78" s="67">
        <v>750000</v>
      </c>
      <c r="H78" s="67">
        <v>750000</v>
      </c>
      <c r="I78" s="7" t="e">
        <f>(IF(OR(#REF!&lt;&gt;0,$E78&lt;&gt;0,$F78&lt;&gt;0,$G78&lt;&gt;0,$H78&lt;&gt;0),$I$2,""))</f>
        <v>#REF!</v>
      </c>
      <c r="J78" s="63"/>
    </row>
    <row r="79" spans="1:10" ht="18.75" customHeight="1">
      <c r="A79" s="1">
        <v>295</v>
      </c>
      <c r="B79" s="59"/>
      <c r="C79" s="64">
        <v>2406</v>
      </c>
      <c r="D79" s="90" t="s">
        <v>79</v>
      </c>
      <c r="E79" s="67">
        <v>600000</v>
      </c>
      <c r="F79" s="67">
        <v>600000</v>
      </c>
      <c r="G79" s="67">
        <v>620000</v>
      </c>
      <c r="H79" s="67">
        <v>620000</v>
      </c>
      <c r="I79" s="7" t="e">
        <f>(IF(OR(#REF!&lt;&gt;0,$E79&lt;&gt;0,$F79&lt;&gt;0,$G79&lt;&gt;0,$H79&lt;&gt;0),$I$2,""))</f>
        <v>#REF!</v>
      </c>
      <c r="J79" s="63"/>
    </row>
    <row r="80" spans="1:10" ht="18.75" customHeight="1">
      <c r="A80" s="1">
        <v>300</v>
      </c>
      <c r="B80" s="59"/>
      <c r="C80" s="64">
        <v>2407</v>
      </c>
      <c r="D80" s="90" t="s">
        <v>80</v>
      </c>
      <c r="E80" s="67"/>
      <c r="F80" s="67"/>
      <c r="G80" s="67"/>
      <c r="H80" s="67"/>
      <c r="I80" s="7" t="e">
        <f>(IF(OR(#REF!&lt;&gt;0,$E80&lt;&gt;0,$F80&lt;&gt;0,$G80&lt;&gt;0,$H80&lt;&gt;0),$I$2,""))</f>
        <v>#REF!</v>
      </c>
      <c r="J80" s="63"/>
    </row>
    <row r="81" spans="1:10" ht="18.75" customHeight="1">
      <c r="A81" s="1">
        <v>305</v>
      </c>
      <c r="B81" s="59"/>
      <c r="C81" s="64">
        <v>2408</v>
      </c>
      <c r="D81" s="90" t="s">
        <v>81</v>
      </c>
      <c r="E81" s="67"/>
      <c r="F81" s="67"/>
      <c r="G81" s="67"/>
      <c r="H81" s="67"/>
      <c r="I81" s="7" t="e">
        <f>(IF(OR(#REF!&lt;&gt;0,$E81&lt;&gt;0,$F81&lt;&gt;0,$G81&lt;&gt;0,$H81&lt;&gt;0),$I$2,""))</f>
        <v>#REF!</v>
      </c>
      <c r="J81" s="63"/>
    </row>
    <row r="82" spans="1:10" ht="18.75" customHeight="1">
      <c r="A82" s="1">
        <v>310</v>
      </c>
      <c r="B82" s="59"/>
      <c r="C82" s="64">
        <v>2409</v>
      </c>
      <c r="D82" s="90" t="s">
        <v>82</v>
      </c>
      <c r="E82" s="67"/>
      <c r="F82" s="67"/>
      <c r="G82" s="67"/>
      <c r="H82" s="67"/>
      <c r="I82" s="7" t="e">
        <f>(IF(OR(#REF!&lt;&gt;0,$E82&lt;&gt;0,$F82&lt;&gt;0,$G82&lt;&gt;0,$H82&lt;&gt;0),$I$2,""))</f>
        <v>#REF!</v>
      </c>
      <c r="J82" s="63"/>
    </row>
    <row r="83" spans="1:10" ht="18.75" customHeight="1">
      <c r="A83" s="1">
        <v>315</v>
      </c>
      <c r="B83" s="59"/>
      <c r="C83" s="64">
        <v>2410</v>
      </c>
      <c r="D83" s="90" t="s">
        <v>83</v>
      </c>
      <c r="E83" s="67"/>
      <c r="F83" s="67"/>
      <c r="G83" s="67"/>
      <c r="H83" s="67"/>
      <c r="I83" s="7" t="e">
        <f>(IF(OR(#REF!&lt;&gt;0,$E83&lt;&gt;0,$F83&lt;&gt;0,$G83&lt;&gt;0,$H83&lt;&gt;0),$I$2,""))</f>
        <v>#REF!</v>
      </c>
      <c r="J83" s="63"/>
    </row>
    <row r="84" spans="1:10" ht="18.75" customHeight="1">
      <c r="A84" s="1">
        <v>325</v>
      </c>
      <c r="B84" s="59"/>
      <c r="C84" s="64">
        <v>2412</v>
      </c>
      <c r="D84" s="65" t="s">
        <v>84</v>
      </c>
      <c r="E84" s="66">
        <v>0</v>
      </c>
      <c r="F84" s="66">
        <v>0</v>
      </c>
      <c r="G84" s="66">
        <v>0</v>
      </c>
      <c r="H84" s="66">
        <v>0</v>
      </c>
      <c r="I84" s="7" t="e">
        <f>(IF(OR(#REF!&lt;&gt;0,$E84&lt;&gt;0,$F84&lt;&gt;0,$G84&lt;&gt;0,$H84&lt;&gt;0),$I$2,""))</f>
        <v>#REF!</v>
      </c>
      <c r="J84" s="63"/>
    </row>
    <row r="85" spans="1:10" ht="18.75" customHeight="1">
      <c r="A85" s="1">
        <v>330</v>
      </c>
      <c r="B85" s="59"/>
      <c r="C85" s="64">
        <v>2413</v>
      </c>
      <c r="D85" s="90" t="s">
        <v>85</v>
      </c>
      <c r="E85" s="67"/>
      <c r="F85" s="67"/>
      <c r="G85" s="67"/>
      <c r="H85" s="67"/>
      <c r="I85" s="7" t="e">
        <f>(IF(OR(#REF!&lt;&gt;0,$E85&lt;&gt;0,$F85&lt;&gt;0,$G85&lt;&gt;0,$H85&lt;&gt;0),$I$2,""))</f>
        <v>#REF!</v>
      </c>
      <c r="J85" s="63"/>
    </row>
    <row r="86" spans="1:10" ht="22.5" customHeight="1">
      <c r="A86" s="99">
        <v>335</v>
      </c>
      <c r="B86" s="59"/>
      <c r="C86" s="64">
        <v>2415</v>
      </c>
      <c r="D86" s="65" t="s">
        <v>86</v>
      </c>
      <c r="E86" s="67"/>
      <c r="F86" s="67"/>
      <c r="G86" s="67"/>
      <c r="H86" s="67"/>
      <c r="I86" s="7" t="e">
        <f>(IF(OR(#REF!&lt;&gt;0,$E86&lt;&gt;0,$F86&lt;&gt;0,$G86&lt;&gt;0,$H86&lt;&gt;0),$I$2,""))</f>
        <v>#REF!</v>
      </c>
      <c r="J86" s="63"/>
    </row>
    <row r="87" spans="1:10" ht="21" customHeight="1">
      <c r="A87" s="100"/>
      <c r="B87" s="101"/>
      <c r="C87" s="64">
        <v>2417</v>
      </c>
      <c r="D87" s="65" t="s">
        <v>87</v>
      </c>
      <c r="E87" s="67"/>
      <c r="F87" s="67"/>
      <c r="G87" s="67"/>
      <c r="H87" s="67"/>
      <c r="I87" s="7" t="e">
        <f>(IF(OR(#REF!&lt;&gt;0,$E87&lt;&gt;0,$F87&lt;&gt;0,$G87&lt;&gt;0,$H87&lt;&gt;0),$I$2,""))</f>
        <v>#REF!</v>
      </c>
      <c r="J87" s="63"/>
    </row>
    <row r="88" spans="1:10" ht="18.75" customHeight="1">
      <c r="A88" s="102">
        <v>340</v>
      </c>
      <c r="B88" s="103"/>
      <c r="C88" s="64">
        <v>2418</v>
      </c>
      <c r="D88" s="104" t="s">
        <v>88</v>
      </c>
      <c r="E88" s="66">
        <v>0</v>
      </c>
      <c r="F88" s="66">
        <v>0</v>
      </c>
      <c r="G88" s="66">
        <v>0</v>
      </c>
      <c r="H88" s="66">
        <v>0</v>
      </c>
      <c r="I88" s="7" t="e">
        <f>(IF(OR(#REF!&lt;&gt;0,$E88&lt;&gt;0,$F88&lt;&gt;0,$G88&lt;&gt;0,$H88&lt;&gt;0),$I$2,""))</f>
        <v>#REF!</v>
      </c>
      <c r="J88" s="63"/>
    </row>
    <row r="89" spans="1:10" ht="18.75" customHeight="1">
      <c r="A89" s="102">
        <v>345</v>
      </c>
      <c r="B89" s="101"/>
      <c r="C89" s="83">
        <v>2419</v>
      </c>
      <c r="D89" s="94" t="s">
        <v>89</v>
      </c>
      <c r="E89" s="93"/>
      <c r="F89" s="93"/>
      <c r="G89" s="93"/>
      <c r="H89" s="93"/>
      <c r="I89" s="7" t="e">
        <f>(IF(OR(#REF!&lt;&gt;0,$E89&lt;&gt;0,$F89&lt;&gt;0,$G89&lt;&gt;0,$H89&lt;&gt;0),$I$2,""))</f>
        <v>#REF!</v>
      </c>
      <c r="J89" s="63"/>
    </row>
    <row r="90" spans="1:10" s="73" customFormat="1" ht="18.75" customHeight="1">
      <c r="A90" s="105">
        <v>350</v>
      </c>
      <c r="B90" s="74">
        <v>2500</v>
      </c>
      <c r="C90" s="88" t="s">
        <v>90</v>
      </c>
      <c r="D90" s="88"/>
      <c r="E90" s="75">
        <f>SUM(E91:E92)</f>
        <v>0</v>
      </c>
      <c r="F90" s="75">
        <f>SUM(F91:F92)</f>
        <v>0</v>
      </c>
      <c r="G90" s="75">
        <f>SUM(G91:G92)</f>
        <v>0</v>
      </c>
      <c r="H90" s="75">
        <f>SUM(H91:H92)</f>
        <v>0</v>
      </c>
      <c r="I90" s="7" t="e">
        <f>(IF(OR(#REF!&lt;&gt;0,$E90&lt;&gt;0,$F90&lt;&gt;0,$G90&lt;&gt;0,$H90&lt;&gt;0),$I$2,""))</f>
        <v>#REF!</v>
      </c>
      <c r="J90" s="63"/>
    </row>
    <row r="91" spans="1:10">
      <c r="A91" s="102">
        <v>355</v>
      </c>
      <c r="B91" s="103"/>
      <c r="C91" s="60">
        <v>2501</v>
      </c>
      <c r="D91" s="106" t="s">
        <v>91</v>
      </c>
      <c r="E91" s="107"/>
      <c r="F91" s="107"/>
      <c r="G91" s="107"/>
      <c r="H91" s="107"/>
      <c r="I91" s="7" t="e">
        <f>(IF(OR(#REF!&lt;&gt;0,$E91&lt;&gt;0,$F91&lt;&gt;0,$G91&lt;&gt;0,$H91&lt;&gt;0),$I$2,""))</f>
        <v>#REF!</v>
      </c>
      <c r="J91" s="63"/>
    </row>
    <row r="92" spans="1:10">
      <c r="A92" s="102">
        <v>356</v>
      </c>
      <c r="B92" s="101"/>
      <c r="C92" s="83">
        <v>2502</v>
      </c>
      <c r="D92" s="108" t="s">
        <v>92</v>
      </c>
      <c r="E92" s="66">
        <v>0</v>
      </c>
      <c r="F92" s="66">
        <v>0</v>
      </c>
      <c r="G92" s="66">
        <v>0</v>
      </c>
      <c r="H92" s="66">
        <v>0</v>
      </c>
      <c r="I92" s="7" t="e">
        <f>(IF(OR(#REF!&lt;&gt;0,$E92&lt;&gt;0,$F92&lt;&gt;0,$G92&lt;&gt;0,$H92&lt;&gt;0),$I$2,""))</f>
        <v>#REF!</v>
      </c>
      <c r="J92" s="63"/>
    </row>
    <row r="93" spans="1:10" s="73" customFormat="1" ht="18.75" customHeight="1">
      <c r="A93" s="109">
        <v>360</v>
      </c>
      <c r="B93" s="74">
        <v>2600</v>
      </c>
      <c r="C93" s="88" t="s">
        <v>93</v>
      </c>
      <c r="D93" s="88"/>
      <c r="E93" s="97">
        <v>0</v>
      </c>
      <c r="F93" s="97">
        <v>0</v>
      </c>
      <c r="G93" s="97">
        <v>0</v>
      </c>
      <c r="H93" s="97">
        <v>0</v>
      </c>
      <c r="I93" s="7" t="e">
        <f>(IF(OR(#REF!&lt;&gt;0,$E93&lt;&gt;0,$F93&lt;&gt;0,$G93&lt;&gt;0,$H93&lt;&gt;0),$I$2,""))</f>
        <v>#REF!</v>
      </c>
      <c r="J93" s="63"/>
    </row>
    <row r="94" spans="1:10" s="73" customFormat="1" ht="18.75" customHeight="1">
      <c r="A94" s="109">
        <v>370</v>
      </c>
      <c r="B94" s="74">
        <v>2700</v>
      </c>
      <c r="C94" s="88" t="s">
        <v>94</v>
      </c>
      <c r="D94" s="88"/>
      <c r="E94" s="76">
        <f>SUM(E95:E107)</f>
        <v>12808000</v>
      </c>
      <c r="F94" s="76">
        <f>SUM(F95:F107)</f>
        <v>12788000</v>
      </c>
      <c r="G94" s="75">
        <f>SUM(G95:G107)</f>
        <v>12828000</v>
      </c>
      <c r="H94" s="76">
        <f>SUM(H95:H107)</f>
        <v>12828000</v>
      </c>
      <c r="I94" s="7" t="e">
        <f>(IF(OR(#REF!&lt;&gt;0,$E94&lt;&gt;0,$F94&lt;&gt;0,$G94&lt;&gt;0,$H94&lt;&gt;0),$I$2,""))</f>
        <v>#REF!</v>
      </c>
      <c r="J94" s="63"/>
    </row>
    <row r="95" spans="1:10" ht="18.75" customHeight="1">
      <c r="A95" s="110">
        <v>375</v>
      </c>
      <c r="B95" s="59"/>
      <c r="C95" s="60">
        <v>2701</v>
      </c>
      <c r="D95" s="61" t="s">
        <v>95</v>
      </c>
      <c r="E95" s="89">
        <v>39500</v>
      </c>
      <c r="F95" s="66">
        <v>0</v>
      </c>
      <c r="G95" s="66">
        <v>0</v>
      </c>
      <c r="H95" s="66">
        <v>0</v>
      </c>
      <c r="I95" s="7" t="e">
        <f>(IF(OR(#REF!&lt;&gt;0,$E95&lt;&gt;0,$F95&lt;&gt;0,$G95&lt;&gt;0,$H95&lt;&gt;0),$I$2,""))</f>
        <v>#REF!</v>
      </c>
      <c r="J95" s="63"/>
    </row>
    <row r="96" spans="1:10" ht="18.75" customHeight="1">
      <c r="A96" s="110">
        <v>380</v>
      </c>
      <c r="B96" s="59"/>
      <c r="C96" s="64">
        <v>2702</v>
      </c>
      <c r="D96" s="65" t="s">
        <v>96</v>
      </c>
      <c r="E96" s="67">
        <v>108500</v>
      </c>
      <c r="F96" s="67">
        <v>110000</v>
      </c>
      <c r="G96" s="67">
        <v>110000</v>
      </c>
      <c r="H96" s="67">
        <v>110000</v>
      </c>
      <c r="I96" s="7" t="e">
        <f>(IF(OR(#REF!&lt;&gt;0,$E96&lt;&gt;0,$F96&lt;&gt;0,$G96&lt;&gt;0,$H96&lt;&gt;0),$I$2,""))</f>
        <v>#REF!</v>
      </c>
      <c r="J96" s="63"/>
    </row>
    <row r="97" spans="1:10" ht="18.75" customHeight="1">
      <c r="A97" s="110">
        <v>385</v>
      </c>
      <c r="B97" s="59"/>
      <c r="C97" s="64">
        <v>2703</v>
      </c>
      <c r="D97" s="65" t="s">
        <v>97</v>
      </c>
      <c r="E97" s="67"/>
      <c r="F97" s="67"/>
      <c r="G97" s="67"/>
      <c r="H97" s="67"/>
      <c r="I97" s="7" t="e">
        <f>(IF(OR(#REF!&lt;&gt;0,$E97&lt;&gt;0,$F97&lt;&gt;0,$G97&lt;&gt;0,$H97&lt;&gt;0),$I$2,""))</f>
        <v>#REF!</v>
      </c>
      <c r="J97" s="63"/>
    </row>
    <row r="98" spans="1:10" ht="18.75" customHeight="1">
      <c r="A98" s="110">
        <v>390</v>
      </c>
      <c r="B98" s="111"/>
      <c r="C98" s="64">
        <v>2704</v>
      </c>
      <c r="D98" s="65" t="s">
        <v>98</v>
      </c>
      <c r="E98" s="67">
        <v>120000</v>
      </c>
      <c r="F98" s="67">
        <v>125000</v>
      </c>
      <c r="G98" s="67">
        <v>125000</v>
      </c>
      <c r="H98" s="67">
        <v>125000</v>
      </c>
      <c r="I98" s="7" t="e">
        <f>(IF(OR(#REF!&lt;&gt;0,$E98&lt;&gt;0,$F98&lt;&gt;0,$G98&lt;&gt;0,$H98&lt;&gt;0),$I$2,""))</f>
        <v>#REF!</v>
      </c>
      <c r="J98" s="63"/>
    </row>
    <row r="99" spans="1:10" ht="18.75" customHeight="1">
      <c r="A99" s="110">
        <v>395</v>
      </c>
      <c r="B99" s="59"/>
      <c r="C99" s="64">
        <v>2705</v>
      </c>
      <c r="D99" s="65" t="s">
        <v>99</v>
      </c>
      <c r="E99" s="67">
        <v>47000</v>
      </c>
      <c r="F99" s="67">
        <v>50000</v>
      </c>
      <c r="G99" s="67">
        <v>50000</v>
      </c>
      <c r="H99" s="67">
        <v>50000</v>
      </c>
      <c r="I99" s="7" t="e">
        <f>(IF(OR(#REF!&lt;&gt;0,$E99&lt;&gt;0,$F99&lt;&gt;0,$G99&lt;&gt;0,$H99&lt;&gt;0),$I$2,""))</f>
        <v>#REF!</v>
      </c>
      <c r="J99" s="63"/>
    </row>
    <row r="100" spans="1:10" ht="18.75" customHeight="1">
      <c r="A100" s="110">
        <v>400</v>
      </c>
      <c r="B100" s="77"/>
      <c r="C100" s="64">
        <v>2706</v>
      </c>
      <c r="D100" s="65" t="s">
        <v>100</v>
      </c>
      <c r="E100" s="67"/>
      <c r="F100" s="66">
        <v>0</v>
      </c>
      <c r="G100" s="66">
        <v>0</v>
      </c>
      <c r="H100" s="66">
        <v>0</v>
      </c>
      <c r="I100" s="7" t="e">
        <f>(IF(OR(#REF!&lt;&gt;0,$E100&lt;&gt;0,$F100&lt;&gt;0,$G100&lt;&gt;0,$H100&lt;&gt;0),$I$2,""))</f>
        <v>#REF!</v>
      </c>
      <c r="J100" s="63"/>
    </row>
    <row r="101" spans="1:10" ht="18.75" customHeight="1">
      <c r="A101" s="110">
        <v>405</v>
      </c>
      <c r="B101" s="59"/>
      <c r="C101" s="64">
        <v>2707</v>
      </c>
      <c r="D101" s="65" t="s">
        <v>101</v>
      </c>
      <c r="E101" s="67">
        <v>11400000</v>
      </c>
      <c r="F101" s="67">
        <v>11400000</v>
      </c>
      <c r="G101" s="67">
        <v>11400000</v>
      </c>
      <c r="H101" s="67">
        <v>11400000</v>
      </c>
      <c r="I101" s="7" t="e">
        <f>(IF(OR(#REF!&lt;&gt;0,$E101&lt;&gt;0,$F101&lt;&gt;0,$G101&lt;&gt;0,$H101&lt;&gt;0),$I$2,""))</f>
        <v>#REF!</v>
      </c>
      <c r="J101" s="63"/>
    </row>
    <row r="102" spans="1:10" ht="18.75" customHeight="1">
      <c r="A102" s="110">
        <v>410</v>
      </c>
      <c r="B102" s="77"/>
      <c r="C102" s="64">
        <v>2708</v>
      </c>
      <c r="D102" s="65" t="s">
        <v>102</v>
      </c>
      <c r="E102" s="67"/>
      <c r="F102" s="67"/>
      <c r="G102" s="67"/>
      <c r="H102" s="67"/>
      <c r="I102" s="7" t="e">
        <f>(IF(OR(#REF!&lt;&gt;0,$E102&lt;&gt;0,$F102&lt;&gt;0,$G102&lt;&gt;0,$H102&lt;&gt;0),$I$2,""))</f>
        <v>#REF!</v>
      </c>
      <c r="J102" s="63"/>
    </row>
    <row r="103" spans="1:10" ht="18.75" customHeight="1">
      <c r="A103" s="110">
        <v>420</v>
      </c>
      <c r="B103" s="59"/>
      <c r="C103" s="64">
        <v>2710</v>
      </c>
      <c r="D103" s="65" t="s">
        <v>103</v>
      </c>
      <c r="E103" s="67">
        <v>730000</v>
      </c>
      <c r="F103" s="67">
        <v>730000</v>
      </c>
      <c r="G103" s="67">
        <v>750000</v>
      </c>
      <c r="H103" s="67">
        <v>750000</v>
      </c>
      <c r="I103" s="7" t="e">
        <f>(IF(OR(#REF!&lt;&gt;0,$E103&lt;&gt;0,$F103&lt;&gt;0,$G103&lt;&gt;0,$H103&lt;&gt;0),$I$2,""))</f>
        <v>#REF!</v>
      </c>
      <c r="J103" s="63"/>
    </row>
    <row r="104" spans="1:10" ht="18.75" customHeight="1">
      <c r="A104" s="110">
        <v>425</v>
      </c>
      <c r="B104" s="59"/>
      <c r="C104" s="64">
        <v>2711</v>
      </c>
      <c r="D104" s="65" t="s">
        <v>104</v>
      </c>
      <c r="E104" s="67">
        <v>230000</v>
      </c>
      <c r="F104" s="67">
        <v>230000</v>
      </c>
      <c r="G104" s="67">
        <v>250000</v>
      </c>
      <c r="H104" s="67">
        <v>250000</v>
      </c>
      <c r="I104" s="7" t="e">
        <f>(IF(OR(#REF!&lt;&gt;0,$E104&lt;&gt;0,$F104&lt;&gt;0,$G104&lt;&gt;0,$H104&lt;&gt;0),$I$2,""))</f>
        <v>#REF!</v>
      </c>
      <c r="J104" s="63"/>
    </row>
    <row r="105" spans="1:10" ht="18.75" customHeight="1">
      <c r="A105" s="110">
        <v>430</v>
      </c>
      <c r="B105" s="59"/>
      <c r="C105" s="64">
        <v>2715</v>
      </c>
      <c r="D105" s="65" t="s">
        <v>105</v>
      </c>
      <c r="E105" s="67">
        <v>17000</v>
      </c>
      <c r="F105" s="67">
        <v>17000</v>
      </c>
      <c r="G105" s="67">
        <v>17000</v>
      </c>
      <c r="H105" s="67">
        <v>17000</v>
      </c>
      <c r="I105" s="7" t="e">
        <f>(IF(OR(#REF!&lt;&gt;0,$E105&lt;&gt;0,$F105&lt;&gt;0,$G105&lt;&gt;0,$H105&lt;&gt;0),$I$2,""))</f>
        <v>#REF!</v>
      </c>
      <c r="J105" s="63"/>
    </row>
    <row r="106" spans="1:10" ht="18.75" customHeight="1">
      <c r="A106" s="112">
        <v>436</v>
      </c>
      <c r="B106" s="59"/>
      <c r="C106" s="64">
        <v>2717</v>
      </c>
      <c r="D106" s="113" t="s">
        <v>106</v>
      </c>
      <c r="E106" s="67">
        <v>6000</v>
      </c>
      <c r="F106" s="67">
        <v>6000</v>
      </c>
      <c r="G106" s="67">
        <v>6000</v>
      </c>
      <c r="H106" s="67">
        <v>6000</v>
      </c>
      <c r="I106" s="7" t="e">
        <f>(IF(OR(#REF!&lt;&gt;0,$E106&lt;&gt;0,$F106&lt;&gt;0,$G106&lt;&gt;0,$H106&lt;&gt;0),$I$2,""))</f>
        <v>#REF!</v>
      </c>
      <c r="J106" s="63"/>
    </row>
    <row r="107" spans="1:10" ht="18.75" customHeight="1">
      <c r="A107" s="110">
        <v>440</v>
      </c>
      <c r="B107" s="59"/>
      <c r="C107" s="83">
        <v>2729</v>
      </c>
      <c r="D107" s="114" t="s">
        <v>107</v>
      </c>
      <c r="E107" s="93">
        <v>110000</v>
      </c>
      <c r="F107" s="93">
        <v>120000</v>
      </c>
      <c r="G107" s="93">
        <v>120000</v>
      </c>
      <c r="H107" s="93">
        <v>120000</v>
      </c>
      <c r="I107" s="7" t="e">
        <f>(IF(OR(#REF!&lt;&gt;0,$E107&lt;&gt;0,$F107&lt;&gt;0,$G107&lt;&gt;0,$H107&lt;&gt;0),$I$2,""))</f>
        <v>#REF!</v>
      </c>
      <c r="J107" s="63"/>
    </row>
    <row r="108" spans="1:10" s="73" customFormat="1" ht="18.75" customHeight="1">
      <c r="A108" s="109">
        <v>445</v>
      </c>
      <c r="B108" s="74">
        <v>2800</v>
      </c>
      <c r="C108" s="88" t="s">
        <v>108</v>
      </c>
      <c r="D108" s="88"/>
      <c r="E108" s="76">
        <f>+E109+E110+E111</f>
        <v>2068500</v>
      </c>
      <c r="F108" s="76">
        <f>+F109+F110+F111</f>
        <v>2101000</v>
      </c>
      <c r="G108" s="75">
        <f>+G109+G110+G111</f>
        <v>2151000</v>
      </c>
      <c r="H108" s="76">
        <f>+H109+H110+H111</f>
        <v>2151000</v>
      </c>
      <c r="I108" s="7" t="e">
        <f>(IF(OR(#REF!&lt;&gt;0,$E108&lt;&gt;0,$F108&lt;&gt;0,$G108&lt;&gt;0,$H108&lt;&gt;0),$I$2,""))</f>
        <v>#REF!</v>
      </c>
      <c r="J108" s="63"/>
    </row>
    <row r="109" spans="1:10" ht="32.25" customHeight="1">
      <c r="A109" s="110">
        <v>450</v>
      </c>
      <c r="B109" s="59"/>
      <c r="C109" s="60">
        <v>2801</v>
      </c>
      <c r="D109" s="95" t="s">
        <v>109</v>
      </c>
      <c r="E109" s="89">
        <v>1000</v>
      </c>
      <c r="F109" s="89">
        <v>1000</v>
      </c>
      <c r="G109" s="89">
        <v>1000</v>
      </c>
      <c r="H109" s="89">
        <v>1000</v>
      </c>
      <c r="I109" s="7" t="e">
        <f>(IF(OR(#REF!&lt;&gt;0,$E109&lt;&gt;0,$F109&lt;&gt;0,$G109&lt;&gt;0,$H109&lt;&gt;0),$I$2,""))</f>
        <v>#REF!</v>
      </c>
      <c r="J109" s="63"/>
    </row>
    <row r="110" spans="1:10" ht="18.75" customHeight="1">
      <c r="A110" s="110">
        <v>455</v>
      </c>
      <c r="B110" s="59"/>
      <c r="C110" s="64">
        <v>2802</v>
      </c>
      <c r="D110" s="104" t="s">
        <v>110</v>
      </c>
      <c r="E110" s="67">
        <v>360000</v>
      </c>
      <c r="F110" s="67">
        <v>400000</v>
      </c>
      <c r="G110" s="67">
        <v>450000</v>
      </c>
      <c r="H110" s="67">
        <v>450000</v>
      </c>
      <c r="I110" s="7" t="e">
        <f>(IF(OR(#REF!&lt;&gt;0,$E110&lt;&gt;0,$F110&lt;&gt;0,$G110&lt;&gt;0,$H110&lt;&gt;0),$I$2,""))</f>
        <v>#REF!</v>
      </c>
      <c r="J110" s="63"/>
    </row>
    <row r="111" spans="1:10" ht="18.75" customHeight="1">
      <c r="A111" s="110">
        <v>455</v>
      </c>
      <c r="B111" s="59"/>
      <c r="C111" s="83">
        <v>2809</v>
      </c>
      <c r="D111" s="96" t="s">
        <v>111</v>
      </c>
      <c r="E111" s="93">
        <v>1707500</v>
      </c>
      <c r="F111" s="93">
        <v>1700000</v>
      </c>
      <c r="G111" s="93">
        <v>1700000</v>
      </c>
      <c r="H111" s="93">
        <v>1700000</v>
      </c>
      <c r="I111" s="7" t="e">
        <f>(IF(OR(#REF!&lt;&gt;0,$E111&lt;&gt;0,$F111&lt;&gt;0,$G111&lt;&gt;0,$H111&lt;&gt;0),$I$2,""))</f>
        <v>#REF!</v>
      </c>
      <c r="J111" s="63"/>
    </row>
    <row r="112" spans="1:10" s="73" customFormat="1" ht="18.75" customHeight="1">
      <c r="A112" s="109">
        <v>470</v>
      </c>
      <c r="B112" s="74">
        <v>3600</v>
      </c>
      <c r="C112" s="88" t="s">
        <v>112</v>
      </c>
      <c r="D112" s="88"/>
      <c r="E112" s="76">
        <f>SUM(E113:E120)</f>
        <v>122400</v>
      </c>
      <c r="F112" s="76">
        <f>SUM(F113:F120)</f>
        <v>122400</v>
      </c>
      <c r="G112" s="75">
        <f>SUM(G113:G120)</f>
        <v>122400</v>
      </c>
      <c r="H112" s="76">
        <f>SUM(H113:H120)</f>
        <v>122400</v>
      </c>
      <c r="I112" s="7" t="e">
        <f>(IF(OR(#REF!&lt;&gt;0,$E112&lt;&gt;0,$F112&lt;&gt;0,$G112&lt;&gt;0,$H112&lt;&gt;0),$I$2,""))</f>
        <v>#REF!</v>
      </c>
      <c r="J112" s="63"/>
    </row>
    <row r="113" spans="1:10" ht="18.75" customHeight="1">
      <c r="A113" s="110">
        <v>475</v>
      </c>
      <c r="B113" s="59"/>
      <c r="C113" s="60">
        <v>3601</v>
      </c>
      <c r="D113" s="95" t="s">
        <v>113</v>
      </c>
      <c r="E113" s="89">
        <v>-100</v>
      </c>
      <c r="F113" s="89">
        <v>-100</v>
      </c>
      <c r="G113" s="89">
        <v>-100</v>
      </c>
      <c r="H113" s="89">
        <v>-100</v>
      </c>
      <c r="I113" s="7" t="e">
        <f>(IF(OR(#REF!&lt;&gt;0,$E113&lt;&gt;0,$F113&lt;&gt;0,$G113&lt;&gt;0,$H113&lt;&gt;0),$I$2,""))</f>
        <v>#REF!</v>
      </c>
      <c r="J113" s="63"/>
    </row>
    <row r="114" spans="1:10" ht="18.75" customHeight="1">
      <c r="A114" s="110"/>
      <c r="B114" s="59"/>
      <c r="C114" s="64">
        <v>3605</v>
      </c>
      <c r="D114" s="65" t="s">
        <v>114</v>
      </c>
      <c r="E114" s="66">
        <v>0</v>
      </c>
      <c r="F114" s="66">
        <v>0</v>
      </c>
      <c r="G114" s="66">
        <v>0</v>
      </c>
      <c r="H114" s="66">
        <v>0</v>
      </c>
      <c r="I114" s="7" t="e">
        <f>(IF(OR(#REF!&lt;&gt;0,$E114&lt;&gt;0,$F114&lt;&gt;0,$G114&lt;&gt;0,$H114&lt;&gt;0),$I$2,""))</f>
        <v>#REF!</v>
      </c>
      <c r="J114" s="63"/>
    </row>
    <row r="115" spans="1:10" ht="18.75" customHeight="1">
      <c r="A115" s="110"/>
      <c r="B115" s="59"/>
      <c r="C115" s="64">
        <v>3608</v>
      </c>
      <c r="D115" s="65" t="s">
        <v>115</v>
      </c>
      <c r="E115" s="66">
        <v>0</v>
      </c>
      <c r="F115" s="66">
        <v>0</v>
      </c>
      <c r="G115" s="66">
        <v>0</v>
      </c>
      <c r="H115" s="66">
        <v>0</v>
      </c>
      <c r="I115" s="7" t="e">
        <f>(IF(OR(#REF!&lt;&gt;0,$E115&lt;&gt;0,$F115&lt;&gt;0,$G115&lt;&gt;0,$H115&lt;&gt;0),$I$2,""))</f>
        <v>#REF!</v>
      </c>
      <c r="J115" s="63"/>
    </row>
    <row r="116" spans="1:10" ht="18.75" customHeight="1">
      <c r="A116" s="110"/>
      <c r="B116" s="59"/>
      <c r="C116" s="64">
        <v>3610</v>
      </c>
      <c r="D116" s="65" t="s">
        <v>116</v>
      </c>
      <c r="E116" s="67"/>
      <c r="F116" s="67"/>
      <c r="G116" s="67"/>
      <c r="H116" s="67"/>
      <c r="I116" s="7" t="e">
        <f>(IF(OR(#REF!&lt;&gt;0,$E116&lt;&gt;0,$F116&lt;&gt;0,$G116&lt;&gt;0,$H116&lt;&gt;0),$I$2,""))</f>
        <v>#REF!</v>
      </c>
      <c r="J116" s="63"/>
    </row>
    <row r="117" spans="1:10" ht="18.75" customHeight="1">
      <c r="A117" s="110">
        <v>480</v>
      </c>
      <c r="B117" s="59"/>
      <c r="C117" s="64">
        <v>3611</v>
      </c>
      <c r="D117" s="65" t="s">
        <v>117</v>
      </c>
      <c r="E117" s="67"/>
      <c r="F117" s="67"/>
      <c r="G117" s="67"/>
      <c r="H117" s="67"/>
      <c r="I117" s="7" t="e">
        <f>(IF(OR(#REF!&lt;&gt;0,$E117&lt;&gt;0,$F117&lt;&gt;0,$G117&lt;&gt;0,$H117&lt;&gt;0),$I$2,""))</f>
        <v>#REF!</v>
      </c>
      <c r="J117" s="63"/>
    </row>
    <row r="118" spans="1:10" ht="18.75" customHeight="1">
      <c r="A118" s="110">
        <v>485</v>
      </c>
      <c r="B118" s="59"/>
      <c r="C118" s="64">
        <v>3612</v>
      </c>
      <c r="D118" s="65" t="s">
        <v>118</v>
      </c>
      <c r="E118" s="67">
        <v>2500</v>
      </c>
      <c r="F118" s="67">
        <v>2500</v>
      </c>
      <c r="G118" s="67">
        <v>2500</v>
      </c>
      <c r="H118" s="67">
        <v>2500</v>
      </c>
      <c r="I118" s="7" t="e">
        <f>(IF(OR(#REF!&lt;&gt;0,$E118&lt;&gt;0,$F118&lt;&gt;0,$G118&lt;&gt;0,$H118&lt;&gt;0),$I$2,""))</f>
        <v>#REF!</v>
      </c>
      <c r="J118" s="63"/>
    </row>
    <row r="119" spans="1:10" s="91" customFormat="1" ht="18.75" customHeight="1">
      <c r="A119" s="115"/>
      <c r="B119" s="59"/>
      <c r="C119" s="64">
        <v>3618</v>
      </c>
      <c r="D119" s="65" t="s">
        <v>119</v>
      </c>
      <c r="E119" s="67"/>
      <c r="F119" s="67"/>
      <c r="G119" s="67"/>
      <c r="H119" s="67"/>
      <c r="I119" s="7" t="e">
        <f>(IF(OR(#REF!&lt;&gt;0,$E119&lt;&gt;0,$F119&lt;&gt;0,$G119&lt;&gt;0,$H119&lt;&gt;0),$I$2,""))</f>
        <v>#REF!</v>
      </c>
      <c r="J119" s="63"/>
    </row>
    <row r="120" spans="1:10" ht="18.75" customHeight="1">
      <c r="A120" s="110">
        <v>490</v>
      </c>
      <c r="B120" s="59"/>
      <c r="C120" s="70">
        <v>3619</v>
      </c>
      <c r="D120" s="114" t="s">
        <v>120</v>
      </c>
      <c r="E120" s="93">
        <v>120000</v>
      </c>
      <c r="F120" s="93">
        <v>120000</v>
      </c>
      <c r="G120" s="93">
        <v>120000</v>
      </c>
      <c r="H120" s="93">
        <v>120000</v>
      </c>
      <c r="I120" s="7" t="e">
        <f>(IF(OR(#REF!&lt;&gt;0,$E120&lt;&gt;0,$F120&lt;&gt;0,$G120&lt;&gt;0,$H120&lt;&gt;0),$I$2,""))</f>
        <v>#REF!</v>
      </c>
      <c r="J120" s="63"/>
    </row>
    <row r="121" spans="1:10" s="73" customFormat="1" ht="18.75" customHeight="1">
      <c r="A121" s="109">
        <v>495</v>
      </c>
      <c r="B121" s="74">
        <v>3700</v>
      </c>
      <c r="C121" s="88" t="s">
        <v>121</v>
      </c>
      <c r="D121" s="88"/>
      <c r="E121" s="76">
        <f>SUM(E122:E124)</f>
        <v>-1225000</v>
      </c>
      <c r="F121" s="76">
        <f>SUM(F122:F124)</f>
        <v>-1330000</v>
      </c>
      <c r="G121" s="75">
        <f>SUM(G122:G124)</f>
        <v>-1380000</v>
      </c>
      <c r="H121" s="76">
        <f>SUM(H122:H124)</f>
        <v>-1380000</v>
      </c>
      <c r="I121" s="7" t="e">
        <f>(IF(OR(#REF!&lt;&gt;0,$E121&lt;&gt;0,$F121&lt;&gt;0,$G121&lt;&gt;0,$H121&lt;&gt;0),$I$2,""))</f>
        <v>#REF!</v>
      </c>
      <c r="J121" s="63"/>
    </row>
    <row r="122" spans="1:10" ht="18.75" customHeight="1">
      <c r="A122" s="110">
        <v>500</v>
      </c>
      <c r="B122" s="59"/>
      <c r="C122" s="60">
        <v>3701</v>
      </c>
      <c r="D122" s="61" t="s">
        <v>122</v>
      </c>
      <c r="E122" s="89">
        <v>-1145000</v>
      </c>
      <c r="F122" s="89">
        <v>-1250000</v>
      </c>
      <c r="G122" s="89">
        <v>-1300000</v>
      </c>
      <c r="H122" s="89">
        <v>-1300000</v>
      </c>
      <c r="I122" s="7" t="e">
        <f>(IF(OR(#REF!&lt;&gt;0,$E122&lt;&gt;0,$F122&lt;&gt;0,$G122&lt;&gt;0,$H122&lt;&gt;0),$I$2,""))</f>
        <v>#REF!</v>
      </c>
      <c r="J122" s="63"/>
    </row>
    <row r="123" spans="1:10" ht="18.75" customHeight="1">
      <c r="A123" s="110">
        <v>505</v>
      </c>
      <c r="B123" s="59"/>
      <c r="C123" s="64">
        <v>3702</v>
      </c>
      <c r="D123" s="65" t="s">
        <v>123</v>
      </c>
      <c r="E123" s="67">
        <v>-80000</v>
      </c>
      <c r="F123" s="67">
        <v>-80000</v>
      </c>
      <c r="G123" s="67">
        <v>-80000</v>
      </c>
      <c r="H123" s="67">
        <v>-80000</v>
      </c>
      <c r="I123" s="7" t="e">
        <f>(IF(OR(#REF!&lt;&gt;0,$E123&lt;&gt;0,$F123&lt;&gt;0,$G123&lt;&gt;0,$H123&lt;&gt;0),$I$2,""))</f>
        <v>#REF!</v>
      </c>
      <c r="J123" s="63"/>
    </row>
    <row r="124" spans="1:10" ht="18.75" customHeight="1">
      <c r="A124" s="110">
        <v>510</v>
      </c>
      <c r="B124" s="59"/>
      <c r="C124" s="83">
        <v>3709</v>
      </c>
      <c r="D124" s="94" t="s">
        <v>124</v>
      </c>
      <c r="E124" s="93"/>
      <c r="F124" s="93"/>
      <c r="G124" s="93"/>
      <c r="H124" s="93"/>
      <c r="I124" s="7" t="e">
        <f>(IF(OR(#REF!&lt;&gt;0,$E124&lt;&gt;0,$F124&lt;&gt;0,$G124&lt;&gt;0,$H124&lt;&gt;0),$I$2,""))</f>
        <v>#REF!</v>
      </c>
      <c r="J124" s="63"/>
    </row>
    <row r="125" spans="1:10" s="117" customFormat="1" ht="18.75" customHeight="1">
      <c r="A125" s="116">
        <v>515</v>
      </c>
      <c r="B125" s="74">
        <v>4000</v>
      </c>
      <c r="C125" s="88" t="s">
        <v>125</v>
      </c>
      <c r="D125" s="88"/>
      <c r="E125" s="76">
        <f>SUM(E126:E136)</f>
        <v>690000</v>
      </c>
      <c r="F125" s="76">
        <f>SUM(F126:F136)</f>
        <v>500000</v>
      </c>
      <c r="G125" s="75">
        <f>SUM(G126:G136)</f>
        <v>600000</v>
      </c>
      <c r="H125" s="76">
        <f>SUM(H126:H136)</f>
        <v>600000</v>
      </c>
      <c r="I125" s="7" t="e">
        <f>(IF(OR(#REF!&lt;&gt;0,$E125&lt;&gt;0,$F125&lt;&gt;0,$G125&lt;&gt;0,$H125&lt;&gt;0),$I$2,""))</f>
        <v>#REF!</v>
      </c>
      <c r="J125" s="63"/>
    </row>
    <row r="126" spans="1:10" s="120" customFormat="1" ht="18.75" customHeight="1">
      <c r="A126" s="118">
        <v>516</v>
      </c>
      <c r="B126" s="59"/>
      <c r="C126" s="60">
        <v>4021</v>
      </c>
      <c r="D126" s="119" t="s">
        <v>126</v>
      </c>
      <c r="E126" s="89"/>
      <c r="F126" s="89"/>
      <c r="G126" s="89"/>
      <c r="H126" s="89"/>
      <c r="I126" s="7" t="e">
        <f>(IF(OR(#REF!&lt;&gt;0,$E126&lt;&gt;0,$F126&lt;&gt;0,$G126&lt;&gt;0,$H126&lt;&gt;0),$I$2,""))</f>
        <v>#REF!</v>
      </c>
      <c r="J126" s="63"/>
    </row>
    <row r="127" spans="1:10" s="120" customFormat="1" ht="18.75" customHeight="1">
      <c r="A127" s="118">
        <v>517</v>
      </c>
      <c r="B127" s="59"/>
      <c r="C127" s="64">
        <v>4022</v>
      </c>
      <c r="D127" s="121" t="s">
        <v>127</v>
      </c>
      <c r="E127" s="67">
        <v>200000</v>
      </c>
      <c r="F127" s="67">
        <v>100000</v>
      </c>
      <c r="G127" s="67">
        <v>200000</v>
      </c>
      <c r="H127" s="67">
        <v>200000</v>
      </c>
      <c r="I127" s="7" t="e">
        <f>(IF(OR(#REF!&lt;&gt;0,$E127&lt;&gt;0,$F127&lt;&gt;0,$G127&lt;&gt;0,$H127&lt;&gt;0),$I$2,""))</f>
        <v>#REF!</v>
      </c>
      <c r="J127" s="63"/>
    </row>
    <row r="128" spans="1:10" s="120" customFormat="1" ht="18.75" customHeight="1">
      <c r="A128" s="118">
        <v>518</v>
      </c>
      <c r="B128" s="59"/>
      <c r="C128" s="64">
        <v>4023</v>
      </c>
      <c r="D128" s="121" t="s">
        <v>128</v>
      </c>
      <c r="E128" s="67"/>
      <c r="F128" s="67"/>
      <c r="G128" s="67"/>
      <c r="H128" s="67"/>
      <c r="I128" s="7" t="e">
        <f>(IF(OR(#REF!&lt;&gt;0,$E128&lt;&gt;0,$F128&lt;&gt;0,$G128&lt;&gt;0,$H128&lt;&gt;0),$I$2,""))</f>
        <v>#REF!</v>
      </c>
      <c r="J128" s="63"/>
    </row>
    <row r="129" spans="1:40" s="120" customFormat="1" ht="15.75" customHeight="1">
      <c r="A129" s="118">
        <v>519</v>
      </c>
      <c r="B129" s="59"/>
      <c r="C129" s="64">
        <v>4024</v>
      </c>
      <c r="D129" s="121" t="s">
        <v>129</v>
      </c>
      <c r="E129" s="67">
        <v>10000</v>
      </c>
      <c r="F129" s="67"/>
      <c r="G129" s="67"/>
      <c r="H129" s="67"/>
      <c r="I129" s="7" t="e">
        <f>(IF(OR(#REF!&lt;&gt;0,$E129&lt;&gt;0,$F129&lt;&gt;0,$G129&lt;&gt;0,$H129&lt;&gt;0),$I$2,""))</f>
        <v>#REF!</v>
      </c>
      <c r="J129" s="63"/>
    </row>
    <row r="130" spans="1:40" s="120" customFormat="1" ht="15.75" customHeight="1">
      <c r="A130" s="118">
        <v>520</v>
      </c>
      <c r="B130" s="59"/>
      <c r="C130" s="64">
        <v>4025</v>
      </c>
      <c r="D130" s="121" t="s">
        <v>130</v>
      </c>
      <c r="E130" s="67"/>
      <c r="F130" s="67"/>
      <c r="G130" s="67"/>
      <c r="H130" s="67"/>
      <c r="I130" s="7" t="e">
        <f>(IF(OR(#REF!&lt;&gt;0,$E130&lt;&gt;0,$F130&lt;&gt;0,$G130&lt;&gt;0,$H130&lt;&gt;0),$I$2,""))</f>
        <v>#REF!</v>
      </c>
      <c r="J130" s="63"/>
    </row>
    <row r="131" spans="1:40" s="120" customFormat="1" ht="15.75" customHeight="1">
      <c r="A131" s="118">
        <v>521</v>
      </c>
      <c r="B131" s="59"/>
      <c r="C131" s="64">
        <v>4026</v>
      </c>
      <c r="D131" s="121" t="s">
        <v>131</v>
      </c>
      <c r="E131" s="67"/>
      <c r="F131" s="67"/>
      <c r="G131" s="67"/>
      <c r="H131" s="67"/>
      <c r="I131" s="7" t="e">
        <f>(IF(OR(#REF!&lt;&gt;0,$E131&lt;&gt;0,$F131&lt;&gt;0,$G131&lt;&gt;0,$H131&lt;&gt;0),$I$2,""))</f>
        <v>#REF!</v>
      </c>
      <c r="J131" s="63"/>
    </row>
    <row r="132" spans="1:40" s="120" customFormat="1" ht="15.75" customHeight="1">
      <c r="A132" s="118">
        <v>522</v>
      </c>
      <c r="B132" s="59"/>
      <c r="C132" s="64">
        <v>4029</v>
      </c>
      <c r="D132" s="121" t="s">
        <v>132</v>
      </c>
      <c r="E132" s="67"/>
      <c r="F132" s="67"/>
      <c r="G132" s="67"/>
      <c r="H132" s="67"/>
      <c r="I132" s="7" t="e">
        <f>(IF(OR(#REF!&lt;&gt;0,$E132&lt;&gt;0,$F132&lt;&gt;0,$G132&lt;&gt;0,$H132&lt;&gt;0),$I$2,""))</f>
        <v>#REF!</v>
      </c>
      <c r="J132" s="63"/>
    </row>
    <row r="133" spans="1:40" s="125" customFormat="1" ht="15.75" customHeight="1">
      <c r="A133" s="118">
        <v>523</v>
      </c>
      <c r="B133" s="59"/>
      <c r="C133" s="64">
        <v>4030</v>
      </c>
      <c r="D133" s="121" t="s">
        <v>133</v>
      </c>
      <c r="E133" s="67">
        <v>80000</v>
      </c>
      <c r="F133" s="67">
        <v>100000</v>
      </c>
      <c r="G133" s="67">
        <v>100000</v>
      </c>
      <c r="H133" s="67">
        <v>100000</v>
      </c>
      <c r="I133" s="7" t="e">
        <f>(IF(OR(#REF!&lt;&gt;0,$E133&lt;&gt;0,$F133&lt;&gt;0,$G133&lt;&gt;0,$H133&lt;&gt;0),$I$2,""))</f>
        <v>#REF!</v>
      </c>
      <c r="J133" s="63"/>
      <c r="K133" s="122"/>
      <c r="L133" s="123"/>
      <c r="M133" s="123"/>
      <c r="N133" s="122"/>
      <c r="O133" s="123"/>
      <c r="P133" s="123"/>
      <c r="Q133" s="122"/>
      <c r="R133" s="123"/>
      <c r="S133" s="123"/>
      <c r="T133" s="122"/>
      <c r="U133" s="123"/>
      <c r="V133" s="123"/>
      <c r="W133" s="124"/>
      <c r="X133" s="123"/>
      <c r="Y133" s="123"/>
      <c r="Z133" s="122"/>
      <c r="AA133" s="123"/>
      <c r="AB133" s="123"/>
      <c r="AC133" s="122"/>
      <c r="AD133" s="123"/>
      <c r="AE133" s="122"/>
      <c r="AF133" s="124"/>
      <c r="AG133" s="122"/>
      <c r="AH133" s="122"/>
      <c r="AI133" s="123"/>
      <c r="AJ133" s="123"/>
      <c r="AK133" s="122"/>
      <c r="AL133" s="123"/>
      <c r="AN133" s="123"/>
    </row>
    <row r="134" spans="1:40" s="125" customFormat="1" ht="15.75" customHeight="1">
      <c r="A134" s="118">
        <v>523</v>
      </c>
      <c r="B134" s="59"/>
      <c r="C134" s="64">
        <v>4039</v>
      </c>
      <c r="D134" s="121" t="s">
        <v>134</v>
      </c>
      <c r="E134" s="67"/>
      <c r="F134" s="67"/>
      <c r="G134" s="67"/>
      <c r="H134" s="67"/>
      <c r="I134" s="7" t="e">
        <f>(IF(OR(#REF!&lt;&gt;0,$E134&lt;&gt;0,$F134&lt;&gt;0,$G134&lt;&gt;0,$H134&lt;&gt;0),$I$2,""))</f>
        <v>#REF!</v>
      </c>
      <c r="J134" s="63"/>
      <c r="K134" s="122"/>
      <c r="L134" s="123"/>
      <c r="M134" s="123"/>
      <c r="N134" s="122"/>
      <c r="O134" s="123"/>
      <c r="P134" s="123"/>
      <c r="Q134" s="122"/>
      <c r="R134" s="123"/>
      <c r="S134" s="123"/>
      <c r="T134" s="122"/>
      <c r="U134" s="123"/>
      <c r="V134" s="123"/>
      <c r="W134" s="124"/>
      <c r="X134" s="123"/>
      <c r="Y134" s="123"/>
      <c r="Z134" s="122"/>
      <c r="AA134" s="123"/>
      <c r="AB134" s="123"/>
      <c r="AC134" s="122"/>
      <c r="AD134" s="123"/>
      <c r="AE134" s="122"/>
      <c r="AF134" s="124"/>
      <c r="AG134" s="122"/>
      <c r="AH134" s="122"/>
      <c r="AI134" s="123"/>
      <c r="AJ134" s="123"/>
      <c r="AK134" s="122"/>
      <c r="AL134" s="123"/>
      <c r="AN134" s="123"/>
    </row>
    <row r="135" spans="1:40" s="125" customFormat="1" ht="15.75" customHeight="1">
      <c r="A135" s="118">
        <v>524</v>
      </c>
      <c r="B135" s="59"/>
      <c r="C135" s="64">
        <v>4040</v>
      </c>
      <c r="D135" s="121" t="s">
        <v>135</v>
      </c>
      <c r="E135" s="67">
        <v>400000</v>
      </c>
      <c r="F135" s="67">
        <v>300000</v>
      </c>
      <c r="G135" s="67">
        <v>300000</v>
      </c>
      <c r="H135" s="67">
        <v>300000</v>
      </c>
      <c r="I135" s="7" t="e">
        <f>(IF(OR(#REF!&lt;&gt;0,$E135&lt;&gt;0,$F135&lt;&gt;0,$G135&lt;&gt;0,$H135&lt;&gt;0),$I$2,""))</f>
        <v>#REF!</v>
      </c>
      <c r="J135" s="63"/>
      <c r="K135" s="122"/>
      <c r="L135" s="123"/>
      <c r="M135" s="123"/>
      <c r="N135" s="122"/>
      <c r="O135" s="123"/>
      <c r="P135" s="123"/>
      <c r="Q135" s="122"/>
      <c r="R135" s="123"/>
      <c r="S135" s="123"/>
      <c r="T135" s="122"/>
      <c r="U135" s="123"/>
      <c r="V135" s="123"/>
      <c r="W135" s="124"/>
      <c r="X135" s="123"/>
      <c r="Y135" s="123"/>
      <c r="Z135" s="122"/>
      <c r="AA135" s="123"/>
      <c r="AB135" s="123"/>
      <c r="AC135" s="122"/>
      <c r="AD135" s="123"/>
      <c r="AE135" s="122"/>
      <c r="AF135" s="124"/>
      <c r="AG135" s="122"/>
      <c r="AH135" s="122"/>
      <c r="AI135" s="123"/>
      <c r="AJ135" s="123"/>
      <c r="AK135" s="122"/>
      <c r="AL135" s="123"/>
      <c r="AN135" s="123"/>
    </row>
    <row r="136" spans="1:40" s="125" customFormat="1" ht="15.75" customHeight="1">
      <c r="A136" s="118">
        <v>526</v>
      </c>
      <c r="B136" s="59"/>
      <c r="C136" s="70">
        <v>4072</v>
      </c>
      <c r="D136" s="126" t="s">
        <v>136</v>
      </c>
      <c r="E136" s="93"/>
      <c r="F136" s="93"/>
      <c r="G136" s="93"/>
      <c r="H136" s="93"/>
      <c r="I136" s="7" t="e">
        <f>(IF(OR(#REF!&lt;&gt;0,$E136&lt;&gt;0,$F136&lt;&gt;0,$G136&lt;&gt;0,$H136&lt;&gt;0),$I$2,""))</f>
        <v>#REF!</v>
      </c>
      <c r="J136" s="63"/>
      <c r="K136" s="122"/>
      <c r="L136" s="123"/>
      <c r="M136" s="123"/>
      <c r="N136" s="122"/>
      <c r="O136" s="123"/>
      <c r="P136" s="123"/>
      <c r="Q136" s="122"/>
      <c r="R136" s="123"/>
      <c r="S136" s="123"/>
      <c r="T136" s="122"/>
      <c r="U136" s="123"/>
      <c r="V136" s="123"/>
      <c r="W136" s="124"/>
      <c r="X136" s="123"/>
      <c r="Y136" s="123"/>
      <c r="Z136" s="122"/>
      <c r="AA136" s="123"/>
      <c r="AB136" s="123"/>
      <c r="AC136" s="122"/>
      <c r="AD136" s="123"/>
      <c r="AE136" s="122"/>
      <c r="AF136" s="124"/>
      <c r="AG136" s="122"/>
      <c r="AH136" s="122"/>
      <c r="AI136" s="123"/>
      <c r="AJ136" s="123"/>
      <c r="AK136" s="122"/>
      <c r="AL136" s="123"/>
      <c r="AN136" s="123"/>
    </row>
    <row r="137" spans="1:40" s="73" customFormat="1" ht="18.75" customHeight="1">
      <c r="A137" s="109">
        <v>540</v>
      </c>
      <c r="B137" s="74">
        <v>4100</v>
      </c>
      <c r="C137" s="88" t="s">
        <v>137</v>
      </c>
      <c r="D137" s="88"/>
      <c r="E137" s="98">
        <v>210000</v>
      </c>
      <c r="F137" s="98">
        <v>220000</v>
      </c>
      <c r="G137" s="98">
        <v>250000</v>
      </c>
      <c r="H137" s="98">
        <v>250000</v>
      </c>
      <c r="I137" s="7" t="e">
        <f>(IF(OR(#REF!&lt;&gt;0,$E137&lt;&gt;0,$F137&lt;&gt;0,$G137&lt;&gt;0,$H137&lt;&gt;0),$I$2,""))</f>
        <v>#REF!</v>
      </c>
      <c r="J137" s="63"/>
    </row>
    <row r="138" spans="1:40" s="73" customFormat="1" ht="18.75" customHeight="1">
      <c r="A138" s="109">
        <v>550</v>
      </c>
      <c r="B138" s="74">
        <v>4200</v>
      </c>
      <c r="C138" s="88" t="s">
        <v>138</v>
      </c>
      <c r="D138" s="88"/>
      <c r="E138" s="97">
        <v>0</v>
      </c>
      <c r="F138" s="97">
        <v>0</v>
      </c>
      <c r="G138" s="97">
        <v>0</v>
      </c>
      <c r="H138" s="97">
        <v>0</v>
      </c>
      <c r="I138" s="7" t="e">
        <f>(IF(OR(#REF!&lt;&gt;0,$E138&lt;&gt;0,$F138&lt;&gt;0,$G138&lt;&gt;0,$H138&lt;&gt;0),$I$2,""))</f>
        <v>#REF!</v>
      </c>
      <c r="J138" s="63"/>
    </row>
    <row r="139" spans="1:40" s="73" customFormat="1" ht="18.75" customHeight="1">
      <c r="A139" s="109">
        <v>560</v>
      </c>
      <c r="B139" s="74">
        <v>4500</v>
      </c>
      <c r="C139" s="88" t="s">
        <v>139</v>
      </c>
      <c r="D139" s="88"/>
      <c r="E139" s="76">
        <f>SUM(E140:E141)</f>
        <v>41100</v>
      </c>
      <c r="F139" s="76">
        <f>SUM(F140:F141)</f>
        <v>40000</v>
      </c>
      <c r="G139" s="75">
        <f>SUM(G140:G141)</f>
        <v>40000</v>
      </c>
      <c r="H139" s="76">
        <f>SUM(H140:H141)</f>
        <v>40000</v>
      </c>
      <c r="I139" s="7" t="e">
        <f>(IF(OR(#REF!&lt;&gt;0,$E139&lt;&gt;0,$F139&lt;&gt;0,$G139&lt;&gt;0,$H139&lt;&gt;0),$I$2,""))</f>
        <v>#REF!</v>
      </c>
      <c r="J139" s="63"/>
    </row>
    <row r="140" spans="1:40" ht="18.75" customHeight="1">
      <c r="A140" s="110">
        <v>565</v>
      </c>
      <c r="B140" s="59"/>
      <c r="C140" s="60">
        <v>4501</v>
      </c>
      <c r="D140" s="127" t="s">
        <v>140</v>
      </c>
      <c r="E140" s="89">
        <v>41100</v>
      </c>
      <c r="F140" s="89">
        <v>40000</v>
      </c>
      <c r="G140" s="89">
        <v>40000</v>
      </c>
      <c r="H140" s="89">
        <v>40000</v>
      </c>
      <c r="I140" s="7" t="e">
        <f>(IF(OR(#REF!&lt;&gt;0,$E140&lt;&gt;0,$F140&lt;&gt;0,$G140&lt;&gt;0,$H140&lt;&gt;0),$I$2,""))</f>
        <v>#REF!</v>
      </c>
      <c r="J140" s="63"/>
    </row>
    <row r="141" spans="1:40" ht="18.75" customHeight="1">
      <c r="A141" s="110">
        <v>570</v>
      </c>
      <c r="B141" s="59"/>
      <c r="C141" s="70">
        <v>4503</v>
      </c>
      <c r="D141" s="128" t="s">
        <v>141</v>
      </c>
      <c r="E141" s="93"/>
      <c r="F141" s="93"/>
      <c r="G141" s="93"/>
      <c r="H141" s="93"/>
      <c r="I141" s="7" t="e">
        <f>(IF(OR(#REF!&lt;&gt;0,$E141&lt;&gt;0,$F141&lt;&gt;0,$G141&lt;&gt;0,$H141&lt;&gt;0),$I$2,""))</f>
        <v>#REF!</v>
      </c>
      <c r="J141" s="63"/>
    </row>
    <row r="142" spans="1:40" s="73" customFormat="1" ht="18.75" customHeight="1">
      <c r="A142" s="109">
        <v>575</v>
      </c>
      <c r="B142" s="74">
        <v>4600</v>
      </c>
      <c r="C142" s="88" t="s">
        <v>142</v>
      </c>
      <c r="D142" s="88"/>
      <c r="E142" s="76">
        <f>SUM(E143:E150)</f>
        <v>0</v>
      </c>
      <c r="F142" s="76">
        <f>SUM(F143:F150)</f>
        <v>0</v>
      </c>
      <c r="G142" s="75">
        <f>SUM(G143:G150)</f>
        <v>0</v>
      </c>
      <c r="H142" s="76">
        <f>SUM(H143:H150)</f>
        <v>0</v>
      </c>
      <c r="I142" s="7" t="e">
        <f>(IF(OR(#REF!&lt;&gt;0,$E142&lt;&gt;0,$F142&lt;&gt;0,$G142&lt;&gt;0,$H142&lt;&gt;0),$I$2,""))</f>
        <v>#REF!</v>
      </c>
      <c r="J142" s="63"/>
    </row>
    <row r="143" spans="1:40" ht="18.75" customHeight="1">
      <c r="A143" s="110">
        <v>580</v>
      </c>
      <c r="B143" s="59"/>
      <c r="C143" s="60">
        <v>4610</v>
      </c>
      <c r="D143" s="129" t="s">
        <v>143</v>
      </c>
      <c r="E143" s="89"/>
      <c r="F143" s="89"/>
      <c r="G143" s="89"/>
      <c r="H143" s="89"/>
      <c r="I143" s="7" t="e">
        <f>(IF(OR(#REF!&lt;&gt;0,$E143&lt;&gt;0,$F143&lt;&gt;0,$G143&lt;&gt;0,$H143&lt;&gt;0),$I$2,""))</f>
        <v>#REF!</v>
      </c>
      <c r="J143" s="63"/>
    </row>
    <row r="144" spans="1:40" ht="18.75" customHeight="1">
      <c r="A144" s="110">
        <v>585</v>
      </c>
      <c r="B144" s="59"/>
      <c r="C144" s="64">
        <v>4620</v>
      </c>
      <c r="D144" s="113" t="s">
        <v>144</v>
      </c>
      <c r="E144" s="67"/>
      <c r="F144" s="67"/>
      <c r="G144" s="67"/>
      <c r="H144" s="67"/>
      <c r="I144" s="7" t="e">
        <f>(IF(OR(#REF!&lt;&gt;0,$E144&lt;&gt;0,$F144&lt;&gt;0,$G144&lt;&gt;0,$H144&lt;&gt;0),$I$2,""))</f>
        <v>#REF!</v>
      </c>
      <c r="J144" s="63"/>
    </row>
    <row r="145" spans="1:10" ht="18.75" customHeight="1">
      <c r="A145" s="110">
        <v>590</v>
      </c>
      <c r="B145" s="59"/>
      <c r="C145" s="64">
        <v>4630</v>
      </c>
      <c r="D145" s="113" t="s">
        <v>145</v>
      </c>
      <c r="E145" s="67"/>
      <c r="F145" s="67"/>
      <c r="G145" s="67"/>
      <c r="H145" s="67"/>
      <c r="I145" s="7" t="e">
        <f>(IF(OR(#REF!&lt;&gt;0,$E145&lt;&gt;0,$F145&lt;&gt;0,$G145&lt;&gt;0,$H145&lt;&gt;0),$I$2,""))</f>
        <v>#REF!</v>
      </c>
      <c r="J145" s="63"/>
    </row>
    <row r="146" spans="1:10" ht="18.75" customHeight="1">
      <c r="A146" s="110">
        <v>595</v>
      </c>
      <c r="B146" s="59"/>
      <c r="C146" s="64">
        <v>4640</v>
      </c>
      <c r="D146" s="113" t="s">
        <v>146</v>
      </c>
      <c r="E146" s="67"/>
      <c r="F146" s="67"/>
      <c r="G146" s="67"/>
      <c r="H146" s="67"/>
      <c r="I146" s="7" t="e">
        <f>(IF(OR(#REF!&lt;&gt;0,$E146&lt;&gt;0,$F146&lt;&gt;0,$G146&lt;&gt;0,$H146&lt;&gt;0),$I$2,""))</f>
        <v>#REF!</v>
      </c>
      <c r="J146" s="63"/>
    </row>
    <row r="147" spans="1:10" ht="18.75" customHeight="1">
      <c r="A147" s="110">
        <v>600</v>
      </c>
      <c r="B147" s="59"/>
      <c r="C147" s="64">
        <v>4650</v>
      </c>
      <c r="D147" s="113" t="s">
        <v>147</v>
      </c>
      <c r="E147" s="67"/>
      <c r="F147" s="67"/>
      <c r="G147" s="67"/>
      <c r="H147" s="67"/>
      <c r="I147" s="7" t="e">
        <f>(IF(OR(#REF!&lt;&gt;0,$E147&lt;&gt;0,$F147&lt;&gt;0,$G147&lt;&gt;0,$H147&lt;&gt;0),$I$2,""))</f>
        <v>#REF!</v>
      </c>
      <c r="J147" s="63"/>
    </row>
    <row r="148" spans="1:10" ht="18.75" customHeight="1">
      <c r="A148" s="110">
        <v>605</v>
      </c>
      <c r="B148" s="59"/>
      <c r="C148" s="64">
        <v>4660</v>
      </c>
      <c r="D148" s="113" t="s">
        <v>148</v>
      </c>
      <c r="E148" s="67"/>
      <c r="F148" s="67"/>
      <c r="G148" s="67"/>
      <c r="H148" s="67"/>
      <c r="I148" s="7" t="e">
        <f>(IF(OR(#REF!&lt;&gt;0,$E148&lt;&gt;0,$F148&lt;&gt;0,$G148&lt;&gt;0,$H148&lt;&gt;0),$I$2,""))</f>
        <v>#REF!</v>
      </c>
      <c r="J148" s="63"/>
    </row>
    <row r="149" spans="1:10" ht="18.75" customHeight="1">
      <c r="A149" s="110">
        <v>610</v>
      </c>
      <c r="B149" s="59"/>
      <c r="C149" s="64">
        <v>4670</v>
      </c>
      <c r="D149" s="113" t="s">
        <v>149</v>
      </c>
      <c r="E149" s="67"/>
      <c r="F149" s="67"/>
      <c r="G149" s="67"/>
      <c r="H149" s="67"/>
      <c r="I149" s="7" t="e">
        <f>(IF(OR(#REF!&lt;&gt;0,$E149&lt;&gt;0,$F149&lt;&gt;0,$G149&lt;&gt;0,$H149&lt;&gt;0),$I$2,""))</f>
        <v>#REF!</v>
      </c>
      <c r="J149" s="63"/>
    </row>
    <row r="150" spans="1:10" ht="18.75" customHeight="1">
      <c r="A150" s="110">
        <v>615</v>
      </c>
      <c r="B150" s="59"/>
      <c r="C150" s="70">
        <v>4680</v>
      </c>
      <c r="D150" s="130" t="s">
        <v>150</v>
      </c>
      <c r="E150" s="93"/>
      <c r="F150" s="93"/>
      <c r="G150" s="93"/>
      <c r="H150" s="93"/>
      <c r="I150" s="7" t="e">
        <f>(IF(OR(#REF!&lt;&gt;0,$E150&lt;&gt;0,$F150&lt;&gt;0,$G150&lt;&gt;0,$H150&lt;&gt;0),$I$2,""))</f>
        <v>#REF!</v>
      </c>
      <c r="J150" s="63"/>
    </row>
    <row r="151" spans="1:10" s="73" customFormat="1" ht="18.75" customHeight="1">
      <c r="A151" s="109">
        <v>575</v>
      </c>
      <c r="B151" s="74">
        <v>4700</v>
      </c>
      <c r="C151" s="88" t="s">
        <v>151</v>
      </c>
      <c r="D151" s="88"/>
      <c r="E151" s="76">
        <f>SUM(E152:E159)</f>
        <v>0</v>
      </c>
      <c r="F151" s="76">
        <f>SUM(F152:F159)</f>
        <v>0</v>
      </c>
      <c r="G151" s="75">
        <f>SUM(G152:G159)</f>
        <v>0</v>
      </c>
      <c r="H151" s="76">
        <f>SUM(H152:H159)</f>
        <v>0</v>
      </c>
      <c r="I151" s="7" t="e">
        <f>(IF(OR(#REF!&lt;&gt;0,$E151&lt;&gt;0,$F151&lt;&gt;0,$G151&lt;&gt;0,$H151&lt;&gt;0),$I$2,""))</f>
        <v>#REF!</v>
      </c>
      <c r="J151" s="63"/>
    </row>
    <row r="152" spans="1:10" ht="31.5">
      <c r="A152" s="110">
        <v>580</v>
      </c>
      <c r="B152" s="59"/>
      <c r="C152" s="60">
        <v>4743</v>
      </c>
      <c r="D152" s="129" t="s">
        <v>152</v>
      </c>
      <c r="E152" s="89"/>
      <c r="F152" s="89"/>
      <c r="G152" s="89"/>
      <c r="H152" s="89"/>
      <c r="I152" s="7" t="e">
        <f>(IF(OR(#REF!&lt;&gt;0,$E152&lt;&gt;0,$F152&lt;&gt;0,$G152&lt;&gt;0,$H152&lt;&gt;0),$I$2,""))</f>
        <v>#REF!</v>
      </c>
      <c r="J152" s="63"/>
    </row>
    <row r="153" spans="1:10" ht="31.5">
      <c r="A153" s="110">
        <v>585</v>
      </c>
      <c r="B153" s="59"/>
      <c r="C153" s="64">
        <v>4744</v>
      </c>
      <c r="D153" s="113" t="s">
        <v>153</v>
      </c>
      <c r="E153" s="67"/>
      <c r="F153" s="67"/>
      <c r="G153" s="67"/>
      <c r="H153" s="67"/>
      <c r="I153" s="7" t="e">
        <f>(IF(OR(#REF!&lt;&gt;0,$E153&lt;&gt;0,$F153&lt;&gt;0,$G153&lt;&gt;0,$H153&lt;&gt;0),$I$2,""))</f>
        <v>#REF!</v>
      </c>
      <c r="J153" s="63"/>
    </row>
    <row r="154" spans="1:10" ht="31.5">
      <c r="A154" s="110">
        <v>590</v>
      </c>
      <c r="B154" s="59"/>
      <c r="C154" s="64">
        <v>4745</v>
      </c>
      <c r="D154" s="113" t="s">
        <v>154</v>
      </c>
      <c r="E154" s="67"/>
      <c r="F154" s="67"/>
      <c r="G154" s="67"/>
      <c r="H154" s="67"/>
      <c r="I154" s="7" t="e">
        <f>(IF(OR(#REF!&lt;&gt;0,$E154&lt;&gt;0,$F154&lt;&gt;0,$G154&lt;&gt;0,$H154&lt;&gt;0),$I$2,""))</f>
        <v>#REF!</v>
      </c>
      <c r="J154" s="63"/>
    </row>
    <row r="155" spans="1:10" ht="31.5">
      <c r="A155" s="110">
        <v>595</v>
      </c>
      <c r="B155" s="59"/>
      <c r="C155" s="64">
        <v>4749</v>
      </c>
      <c r="D155" s="113" t="s">
        <v>155</v>
      </c>
      <c r="E155" s="67"/>
      <c r="F155" s="67"/>
      <c r="G155" s="67"/>
      <c r="H155" s="67"/>
      <c r="I155" s="7" t="e">
        <f>(IF(OR(#REF!&lt;&gt;0,$E155&lt;&gt;0,$F155&lt;&gt;0,$G155&lt;&gt;0,$H155&lt;&gt;0),$I$2,""))</f>
        <v>#REF!</v>
      </c>
      <c r="J155" s="63"/>
    </row>
    <row r="156" spans="1:10" ht="31.5">
      <c r="A156" s="110">
        <v>600</v>
      </c>
      <c r="B156" s="59"/>
      <c r="C156" s="64">
        <v>4751</v>
      </c>
      <c r="D156" s="113" t="s">
        <v>156</v>
      </c>
      <c r="E156" s="67"/>
      <c r="F156" s="67"/>
      <c r="G156" s="67"/>
      <c r="H156" s="67"/>
      <c r="I156" s="7" t="e">
        <f>(IF(OR(#REF!&lt;&gt;0,$E156&lt;&gt;0,$F156&lt;&gt;0,$G156&lt;&gt;0,$H156&lt;&gt;0),$I$2,""))</f>
        <v>#REF!</v>
      </c>
      <c r="J156" s="63"/>
    </row>
    <row r="157" spans="1:10" ht="31.5">
      <c r="A157" s="110">
        <v>605</v>
      </c>
      <c r="B157" s="59"/>
      <c r="C157" s="64">
        <v>4752</v>
      </c>
      <c r="D157" s="113" t="s">
        <v>157</v>
      </c>
      <c r="E157" s="67"/>
      <c r="F157" s="67"/>
      <c r="G157" s="67"/>
      <c r="H157" s="67"/>
      <c r="I157" s="7" t="e">
        <f>(IF(OR(#REF!&lt;&gt;0,$E157&lt;&gt;0,$F157&lt;&gt;0,$G157&lt;&gt;0,$H157&lt;&gt;0),$I$2,""))</f>
        <v>#REF!</v>
      </c>
      <c r="J157" s="63"/>
    </row>
    <row r="158" spans="1:10" ht="31.5">
      <c r="A158" s="110">
        <v>610</v>
      </c>
      <c r="B158" s="59"/>
      <c r="C158" s="64">
        <v>4753</v>
      </c>
      <c r="D158" s="113" t="s">
        <v>158</v>
      </c>
      <c r="E158" s="67"/>
      <c r="F158" s="67"/>
      <c r="G158" s="67"/>
      <c r="H158" s="67"/>
      <c r="I158" s="7" t="e">
        <f>(IF(OR(#REF!&lt;&gt;0,$E158&lt;&gt;0,$F158&lt;&gt;0,$G158&lt;&gt;0,$H158&lt;&gt;0),$I$2,""))</f>
        <v>#REF!</v>
      </c>
      <c r="J158" s="63"/>
    </row>
    <row r="159" spans="1:10" ht="31.5">
      <c r="A159" s="110">
        <v>615</v>
      </c>
      <c r="B159" s="59"/>
      <c r="C159" s="70">
        <v>4759</v>
      </c>
      <c r="D159" s="130" t="s">
        <v>159</v>
      </c>
      <c r="E159" s="93"/>
      <c r="F159" s="93"/>
      <c r="G159" s="93"/>
      <c r="H159" s="93"/>
      <c r="I159" s="7" t="e">
        <f>(IF(OR(#REF!&lt;&gt;0,$E159&lt;&gt;0,$F159&lt;&gt;0,$G159&lt;&gt;0,$H159&lt;&gt;0),$I$2,""))</f>
        <v>#REF!</v>
      </c>
      <c r="J159" s="63"/>
    </row>
    <row r="160" spans="1:10" s="73" customFormat="1" ht="18.75" customHeight="1">
      <c r="A160" s="109">
        <v>575</v>
      </c>
      <c r="B160" s="74">
        <v>4800</v>
      </c>
      <c r="C160" s="88" t="s">
        <v>160</v>
      </c>
      <c r="D160" s="88"/>
      <c r="E160" s="76">
        <f>SUM(E161:E168)</f>
        <v>0</v>
      </c>
      <c r="F160" s="76">
        <f>SUM(F161:F168)</f>
        <v>0</v>
      </c>
      <c r="G160" s="75">
        <f>SUM(G161:G168)</f>
        <v>0</v>
      </c>
      <c r="H160" s="76">
        <f>SUM(H161:H168)</f>
        <v>0</v>
      </c>
      <c r="I160" s="7" t="e">
        <f>(IF(OR(#REF!&lt;&gt;0,$E160&lt;&gt;0,$F160&lt;&gt;0,$G160&lt;&gt;0,$H160&lt;&gt;0),$I$2,""))</f>
        <v>#REF!</v>
      </c>
      <c r="J160" s="63"/>
    </row>
    <row r="161" spans="1:10" ht="18.75" customHeight="1">
      <c r="A161" s="110">
        <v>580</v>
      </c>
      <c r="B161" s="59"/>
      <c r="C161" s="60">
        <v>4810</v>
      </c>
      <c r="D161" s="129" t="s">
        <v>161</v>
      </c>
      <c r="E161" s="89"/>
      <c r="F161" s="89"/>
      <c r="G161" s="89"/>
      <c r="H161" s="89"/>
      <c r="I161" s="7" t="e">
        <f>(IF(OR(#REF!&lt;&gt;0,$E161&lt;&gt;0,$F161&lt;&gt;0,$G161&lt;&gt;0,$H161&lt;&gt;0),$I$2,""))</f>
        <v>#REF!</v>
      </c>
      <c r="J161" s="63"/>
    </row>
    <row r="162" spans="1:10" ht="18.75" customHeight="1">
      <c r="A162" s="110">
        <v>585</v>
      </c>
      <c r="B162" s="59"/>
      <c r="C162" s="64">
        <v>4820</v>
      </c>
      <c r="D162" s="113" t="s">
        <v>162</v>
      </c>
      <c r="E162" s="67"/>
      <c r="F162" s="67"/>
      <c r="G162" s="67"/>
      <c r="H162" s="67"/>
      <c r="I162" s="7" t="e">
        <f>(IF(OR(#REF!&lt;&gt;0,$E162&lt;&gt;0,$F162&lt;&gt;0,$G162&lt;&gt;0,$H162&lt;&gt;0),$I$2,""))</f>
        <v>#REF!</v>
      </c>
      <c r="J162" s="63"/>
    </row>
    <row r="163" spans="1:10" ht="18.75" customHeight="1">
      <c r="A163" s="110">
        <v>590</v>
      </c>
      <c r="B163" s="59"/>
      <c r="C163" s="64">
        <v>4830</v>
      </c>
      <c r="D163" s="113" t="s">
        <v>163</v>
      </c>
      <c r="E163" s="67"/>
      <c r="F163" s="67"/>
      <c r="G163" s="67"/>
      <c r="H163" s="67"/>
      <c r="I163" s="7" t="e">
        <f>(IF(OR(#REF!&lt;&gt;0,$E163&lt;&gt;0,$F163&lt;&gt;0,$G163&lt;&gt;0,$H163&lt;&gt;0),$I$2,""))</f>
        <v>#REF!</v>
      </c>
      <c r="J163" s="63"/>
    </row>
    <row r="164" spans="1:10" ht="18.75" customHeight="1">
      <c r="A164" s="110">
        <v>595</v>
      </c>
      <c r="B164" s="59"/>
      <c r="C164" s="64">
        <v>4840</v>
      </c>
      <c r="D164" s="113" t="s">
        <v>164</v>
      </c>
      <c r="E164" s="67"/>
      <c r="F164" s="67"/>
      <c r="G164" s="67"/>
      <c r="H164" s="67"/>
      <c r="I164" s="7" t="e">
        <f>(IF(OR(#REF!&lt;&gt;0,$E164&lt;&gt;0,$F164&lt;&gt;0,$G164&lt;&gt;0,$H164&lt;&gt;0),$I$2,""))</f>
        <v>#REF!</v>
      </c>
      <c r="J164" s="63"/>
    </row>
    <row r="165" spans="1:10" ht="31.5">
      <c r="A165" s="110">
        <v>600</v>
      </c>
      <c r="B165" s="59"/>
      <c r="C165" s="64">
        <v>4850</v>
      </c>
      <c r="D165" s="113" t="s">
        <v>165</v>
      </c>
      <c r="E165" s="67"/>
      <c r="F165" s="67"/>
      <c r="G165" s="67"/>
      <c r="H165" s="67"/>
      <c r="I165" s="7" t="e">
        <f>(IF(OR(#REF!&lt;&gt;0,$E165&lt;&gt;0,$F165&lt;&gt;0,$G165&lt;&gt;0,$H165&lt;&gt;0),$I$2,""))</f>
        <v>#REF!</v>
      </c>
      <c r="J165" s="63"/>
    </row>
    <row r="166" spans="1:10" ht="31.5">
      <c r="A166" s="110">
        <v>605</v>
      </c>
      <c r="B166" s="59"/>
      <c r="C166" s="64">
        <v>4860</v>
      </c>
      <c r="D166" s="113" t="s">
        <v>166</v>
      </c>
      <c r="E166" s="67"/>
      <c r="F166" s="67"/>
      <c r="G166" s="67"/>
      <c r="H166" s="67"/>
      <c r="I166" s="7" t="e">
        <f>(IF(OR(#REF!&lt;&gt;0,$E166&lt;&gt;0,$F166&lt;&gt;0,$G166&lt;&gt;0,$H166&lt;&gt;0),$I$2,""))</f>
        <v>#REF!</v>
      </c>
      <c r="J166" s="63"/>
    </row>
    <row r="167" spans="1:10" ht="31.5">
      <c r="A167" s="110">
        <v>610</v>
      </c>
      <c r="B167" s="59"/>
      <c r="C167" s="64">
        <v>4870</v>
      </c>
      <c r="D167" s="113" t="s">
        <v>167</v>
      </c>
      <c r="E167" s="67"/>
      <c r="F167" s="67"/>
      <c r="G167" s="67"/>
      <c r="H167" s="67"/>
      <c r="I167" s="7" t="e">
        <f>(IF(OR(#REF!&lt;&gt;0,$E167&lt;&gt;0,$F167&lt;&gt;0,$G167&lt;&gt;0,$H167&lt;&gt;0),$I$2,""))</f>
        <v>#REF!</v>
      </c>
      <c r="J167" s="63"/>
    </row>
    <row r="168" spans="1:10" ht="31.5">
      <c r="A168" s="110">
        <v>615</v>
      </c>
      <c r="B168" s="131"/>
      <c r="C168" s="83">
        <v>4880</v>
      </c>
      <c r="D168" s="130" t="s">
        <v>168</v>
      </c>
      <c r="E168" s="93"/>
      <c r="F168" s="93"/>
      <c r="G168" s="93"/>
      <c r="H168" s="93"/>
      <c r="I168" s="7" t="e">
        <f>(IF(OR(#REF!&lt;&gt;0,$E168&lt;&gt;0,$F168&lt;&gt;0,$G168&lt;&gt;0,$H168&lt;&gt;0),$I$2,""))</f>
        <v>#REF!</v>
      </c>
      <c r="J168" s="63"/>
    </row>
    <row r="169" spans="1:10" s="32" customFormat="1" ht="20.25" customHeight="1" thickBot="1">
      <c r="A169" s="132">
        <v>620</v>
      </c>
      <c r="B169" s="133" t="s">
        <v>169</v>
      </c>
      <c r="C169" s="134" t="s">
        <v>170</v>
      </c>
      <c r="D169" s="135" t="s">
        <v>171</v>
      </c>
      <c r="E169" s="136">
        <f>SUM(E22,E28,E33,E39,E47,E52,E58,E61,E64,E65,E72,E73,E74,E90,E93,E94,E108,E112,E121,E125,E137,E138,E139,E142,E151,E160)</f>
        <v>31060000</v>
      </c>
      <c r="F169" s="136">
        <f>SUM(F22,F28,F33,F39,F47,F52,F58,F61,F64,F65,F72,F73,F74,F90,F93,F94,F108,F112,F121,F125,F137,F138,F139,F142,F151,F160)</f>
        <v>30861400</v>
      </c>
      <c r="G169" s="136">
        <f>SUM(G22,G28,G33,G39,G47,G52,G58,G61,G64,G65,G72,G73,G74,G90,G93,G94,G108,G112,G121,G125,G137,G138,G139,G142,G151,G160)</f>
        <v>31586400</v>
      </c>
      <c r="H169" s="136">
        <f>SUM(H22,H28,H33,H39,H47,H52,H58,H61,H64,H65,H72,H73,H74,H90,H93,H94,H108,H112,H121,H125,H137,H138,H139,H142,H151,H160)</f>
        <v>31586400</v>
      </c>
      <c r="I169" s="7">
        <v>1</v>
      </c>
      <c r="J169" s="63"/>
    </row>
    <row r="170" spans="1:10" ht="41.25" customHeight="1" thickTop="1">
      <c r="A170" s="137">
        <v>113</v>
      </c>
      <c r="B170" s="138"/>
      <c r="C170" s="137"/>
      <c r="D170" s="139" t="s">
        <v>172</v>
      </c>
      <c r="E170" s="67">
        <v>81000</v>
      </c>
      <c r="F170" s="67">
        <v>90000</v>
      </c>
      <c r="G170" s="67">
        <v>90000</v>
      </c>
      <c r="H170" s="67">
        <v>90000</v>
      </c>
      <c r="I170" s="7">
        <v>1</v>
      </c>
      <c r="J170" s="63"/>
    </row>
    <row r="171" spans="1:10" s="32" customFormat="1" ht="7.5" customHeight="1">
      <c r="B171" s="140"/>
      <c r="C171" s="141"/>
      <c r="D171" s="142"/>
      <c r="E171" s="143"/>
      <c r="F171" s="143"/>
      <c r="G171" s="143"/>
      <c r="H171" s="143"/>
      <c r="I171" s="7">
        <v>1</v>
      </c>
      <c r="J171" s="11"/>
    </row>
    <row r="172" spans="1:10" s="32" customFormat="1">
      <c r="B172" s="144"/>
      <c r="C172" s="144"/>
      <c r="D172" s="145"/>
      <c r="E172" s="146"/>
      <c r="F172" s="146"/>
      <c r="G172" s="146"/>
      <c r="H172" s="146"/>
      <c r="I172" s="7">
        <v>1</v>
      </c>
      <c r="J172" s="11"/>
    </row>
    <row r="173" spans="1:10" s="32" customFormat="1">
      <c r="B173" s="5"/>
      <c r="C173" s="14"/>
      <c r="D173" s="15"/>
      <c r="E173" s="147"/>
      <c r="F173" s="147"/>
      <c r="G173" s="147"/>
      <c r="H173" s="147"/>
      <c r="I173" s="7">
        <v>1</v>
      </c>
      <c r="J173" s="148"/>
    </row>
    <row r="174" spans="1:10" s="32" customFormat="1" ht="39" customHeight="1">
      <c r="B174" s="149" t="str">
        <f>$B$7</f>
        <v>ПРОГНОЗА ЗА ПЕРИОДА 2022-2025 г. НА ПОСТЪПЛЕНИЯТА ОТ МЕСТНИ ПРИХОДИ  И НА РАЗХОДИТЕ ЗА МЕСТНИ ДЕЙНОСТИ</v>
      </c>
      <c r="C174" s="150"/>
      <c r="D174" s="150"/>
      <c r="E174" s="147"/>
      <c r="F174" s="147"/>
      <c r="G174" s="147"/>
      <c r="H174" s="147"/>
      <c r="I174" s="7">
        <v>1</v>
      </c>
      <c r="J174" s="148"/>
    </row>
    <row r="175" spans="1:10" s="32" customFormat="1">
      <c r="B175" s="5"/>
      <c r="C175" s="14"/>
      <c r="D175" s="15"/>
      <c r="E175" s="19"/>
      <c r="F175" s="147"/>
      <c r="G175" s="147"/>
      <c r="H175" s="147"/>
      <c r="I175" s="7">
        <v>1</v>
      </c>
      <c r="J175" s="148"/>
    </row>
    <row r="176" spans="1:10" s="32" customFormat="1" ht="27" customHeight="1">
      <c r="B176" s="151" t="str">
        <f>$B$9</f>
        <v>ОБЩИНА ХАСКОВО</v>
      </c>
      <c r="C176" s="152"/>
      <c r="D176" s="153"/>
      <c r="E176" s="24"/>
      <c r="F176" s="147"/>
      <c r="G176" s="147"/>
      <c r="H176" s="147"/>
      <c r="I176" s="7">
        <v>1</v>
      </c>
      <c r="J176" s="148"/>
    </row>
    <row r="177" spans="1:10" s="32" customFormat="1">
      <c r="B177" s="154" t="str">
        <f>$B$10</f>
        <v>(наименование на разпоредителя с бюджет)</v>
      </c>
      <c r="C177" s="155"/>
      <c r="D177" s="156"/>
      <c r="E177" s="26"/>
      <c r="F177" s="147"/>
      <c r="G177" s="147"/>
      <c r="H177" s="147"/>
      <c r="I177" s="7">
        <v>1</v>
      </c>
      <c r="J177" s="148"/>
    </row>
    <row r="178" spans="1:10" s="32" customFormat="1" ht="12.75" customHeight="1">
      <c r="B178" s="154"/>
      <c r="C178" s="155"/>
      <c r="D178" s="156"/>
      <c r="E178" s="5"/>
      <c r="F178" s="147"/>
      <c r="G178" s="147"/>
      <c r="H178" s="147"/>
      <c r="I178" s="7">
        <v>1</v>
      </c>
      <c r="J178" s="148"/>
    </row>
    <row r="179" spans="1:10" s="32" customFormat="1" ht="26.25" customHeight="1">
      <c r="B179" s="27" t="str">
        <f>$B$12</f>
        <v>Хасково</v>
      </c>
      <c r="C179" s="28"/>
      <c r="D179" s="29"/>
      <c r="E179" s="30" t="str">
        <f>$E$12</f>
        <v>7611</v>
      </c>
      <c r="F179" s="147"/>
      <c r="G179" s="147"/>
      <c r="H179" s="147"/>
      <c r="I179" s="7">
        <v>1</v>
      </c>
      <c r="J179" s="148"/>
    </row>
    <row r="180" spans="1:10" s="32" customFormat="1">
      <c r="B180" s="157" t="str">
        <f>$B$13</f>
        <v>(наименование на първостепенния разпоредител с бюджет)</v>
      </c>
      <c r="C180" s="155"/>
      <c r="D180" s="156"/>
      <c r="E180" s="147"/>
      <c r="F180" s="147"/>
      <c r="G180" s="147"/>
      <c r="H180" s="147"/>
      <c r="I180" s="7">
        <v>1</v>
      </c>
      <c r="J180" s="148"/>
    </row>
    <row r="181" spans="1:10" s="32" customFormat="1" ht="21.75" customHeight="1">
      <c r="B181" s="158"/>
      <c r="C181" s="159"/>
      <c r="D181" s="160"/>
      <c r="E181" s="160"/>
      <c r="F181" s="160"/>
      <c r="G181" s="160"/>
      <c r="H181" s="160"/>
      <c r="I181" s="7">
        <v>1</v>
      </c>
      <c r="J181" s="148"/>
    </row>
    <row r="182" spans="1:10" s="32" customFormat="1" ht="16.5" thickBot="1">
      <c r="B182" s="161"/>
      <c r="C182" s="161"/>
      <c r="D182" s="162"/>
      <c r="E182" s="163"/>
      <c r="G182" s="163"/>
      <c r="H182" s="39" t="s">
        <v>14</v>
      </c>
      <c r="I182" s="7">
        <v>1</v>
      </c>
      <c r="J182" s="148"/>
    </row>
    <row r="183" spans="1:10" s="32" customFormat="1" ht="31.5" customHeight="1" thickBot="1">
      <c r="B183" s="164"/>
      <c r="C183" s="165"/>
      <c r="D183" s="166" t="s">
        <v>173</v>
      </c>
      <c r="E183" s="43" t="str">
        <f t="shared" ref="E183:H184" si="0">E19</f>
        <v>Проект на бюджет</v>
      </c>
      <c r="F183" s="43" t="str">
        <f t="shared" si="0"/>
        <v>Прогноза</v>
      </c>
      <c r="G183" s="43" t="str">
        <f t="shared" si="0"/>
        <v>Прогноза</v>
      </c>
      <c r="H183" s="43" t="str">
        <f t="shared" si="0"/>
        <v>Прогноза</v>
      </c>
      <c r="I183" s="7">
        <v>1</v>
      </c>
      <c r="J183" s="148"/>
    </row>
    <row r="184" spans="1:10" s="32" customFormat="1" ht="44.25" customHeight="1" thickBot="1">
      <c r="B184" s="167" t="s">
        <v>18</v>
      </c>
      <c r="C184" s="168" t="s">
        <v>19</v>
      </c>
      <c r="D184" s="169" t="s">
        <v>174</v>
      </c>
      <c r="E184" s="47">
        <f t="shared" si="0"/>
        <v>2022</v>
      </c>
      <c r="F184" s="47">
        <f t="shared" si="0"/>
        <v>2023</v>
      </c>
      <c r="G184" s="47">
        <f t="shared" si="0"/>
        <v>2024</v>
      </c>
      <c r="H184" s="47">
        <f t="shared" si="0"/>
        <v>2025</v>
      </c>
      <c r="I184" s="7">
        <v>1</v>
      </c>
      <c r="J184" s="170"/>
    </row>
    <row r="185" spans="1:10" s="32" customFormat="1" ht="18.75">
      <c r="B185" s="171"/>
      <c r="C185" s="172"/>
      <c r="D185" s="173" t="s">
        <v>175</v>
      </c>
      <c r="E185" s="53"/>
      <c r="F185" s="54"/>
      <c r="G185" s="174"/>
      <c r="H185" s="174"/>
      <c r="I185" s="7">
        <v>1</v>
      </c>
      <c r="J185" s="170"/>
    </row>
    <row r="186" spans="1:10" s="32" customFormat="1" ht="14.25" customHeight="1">
      <c r="B186" s="175"/>
      <c r="C186" s="176"/>
      <c r="D186" s="177"/>
      <c r="E186" s="178"/>
      <c r="F186" s="178"/>
      <c r="G186" s="179"/>
      <c r="H186" s="179"/>
      <c r="I186" s="7">
        <v>1</v>
      </c>
      <c r="J186" s="170"/>
    </row>
    <row r="187" spans="1:10" s="73" customFormat="1" ht="18" customHeight="1">
      <c r="A187" s="109">
        <v>5</v>
      </c>
      <c r="B187" s="180">
        <v>100</v>
      </c>
      <c r="C187" s="181" t="s">
        <v>176</v>
      </c>
      <c r="D187" s="181"/>
      <c r="E187" s="182">
        <f>SUMIF($B$607:$B$12313,$B187,E$607:E$12313)</f>
        <v>5287612</v>
      </c>
      <c r="F187" s="182">
        <f>SUMIF($B$607:$B$12313,$B187,F$607:F$12313)</f>
        <v>5046600</v>
      </c>
      <c r="G187" s="182">
        <f>SUMIF($B$607:$B$12313,$B187,G$607:G$12313)</f>
        <v>5270000</v>
      </c>
      <c r="H187" s="182">
        <f>SUMIF($B$607:$B$12313,$B187,H$607:H$12313)</f>
        <v>5375000</v>
      </c>
      <c r="I187" s="7" t="e">
        <f>(IF(OR(#REF!&lt;&gt;0,$E187&lt;&gt;0,$F187&lt;&gt;0,$G187&lt;&gt;0,$H187&lt;&gt;0),$I$2,""))</f>
        <v>#REF!</v>
      </c>
      <c r="J187" s="183"/>
    </row>
    <row r="188" spans="1:10" ht="18.75" customHeight="1">
      <c r="A188" s="110">
        <v>10</v>
      </c>
      <c r="B188" s="184"/>
      <c r="C188" s="185">
        <v>101</v>
      </c>
      <c r="D188" s="186" t="s">
        <v>177</v>
      </c>
      <c r="E188" s="187">
        <f t="shared" ref="E188:H189" si="1">SUMIF($C$607:$C$12313,$C188,E$607:E$12313)</f>
        <v>5287612</v>
      </c>
      <c r="F188" s="187">
        <f t="shared" si="1"/>
        <v>5046600</v>
      </c>
      <c r="G188" s="187">
        <f t="shared" si="1"/>
        <v>5270000</v>
      </c>
      <c r="H188" s="187">
        <f t="shared" si="1"/>
        <v>5375000</v>
      </c>
      <c r="I188" s="7" t="e">
        <f>(IF(OR(#REF!&lt;&gt;0,$E188&lt;&gt;0,$F188&lt;&gt;0,$G188&lt;&gt;0,$H188&lt;&gt;0),$I$2,""))</f>
        <v>#REF!</v>
      </c>
      <c r="J188" s="183"/>
    </row>
    <row r="189" spans="1:10" ht="18.75" customHeight="1">
      <c r="A189" s="110">
        <v>15</v>
      </c>
      <c r="B189" s="184"/>
      <c r="C189" s="188">
        <v>102</v>
      </c>
      <c r="D189" s="189" t="s">
        <v>178</v>
      </c>
      <c r="E189" s="190">
        <f t="shared" si="1"/>
        <v>0</v>
      </c>
      <c r="F189" s="190">
        <f t="shared" si="1"/>
        <v>0</v>
      </c>
      <c r="G189" s="190">
        <f t="shared" si="1"/>
        <v>0</v>
      </c>
      <c r="H189" s="190">
        <f t="shared" si="1"/>
        <v>0</v>
      </c>
      <c r="I189" s="7" t="e">
        <f>(IF(OR(#REF!&lt;&gt;0,$E189&lt;&gt;0,$F189&lt;&gt;0,$G189&lt;&gt;0,$H189&lt;&gt;0),$I$2,""))</f>
        <v>#REF!</v>
      </c>
      <c r="J189" s="183"/>
    </row>
    <row r="190" spans="1:10" s="73" customFormat="1">
      <c r="A190" s="109">
        <v>35</v>
      </c>
      <c r="B190" s="180">
        <v>200</v>
      </c>
      <c r="C190" s="191" t="s">
        <v>179</v>
      </c>
      <c r="D190" s="191"/>
      <c r="E190" s="182">
        <f>SUMIF($B$607:$B$12313,$B190,E$607:E$12313)</f>
        <v>752013</v>
      </c>
      <c r="F190" s="182">
        <f>SUMIF($B$607:$B$12313,$B190,F$607:F$12313)</f>
        <v>557150</v>
      </c>
      <c r="G190" s="182">
        <f>SUMIF($B$607:$B$12313,$B190,G$607:G$12313)</f>
        <v>515850</v>
      </c>
      <c r="H190" s="182">
        <f>SUMIF($B$607:$B$12313,$B190,H$607:H$12313)</f>
        <v>502950</v>
      </c>
      <c r="I190" s="7" t="e">
        <f>(IF(OR(#REF!&lt;&gt;0,$E190&lt;&gt;0,$F190&lt;&gt;0,$G190&lt;&gt;0,$H190&lt;&gt;0),$I$2,""))</f>
        <v>#REF!</v>
      </c>
      <c r="J190" s="183"/>
    </row>
    <row r="191" spans="1:10" ht="18" customHeight="1">
      <c r="A191" s="110">
        <v>40</v>
      </c>
      <c r="B191" s="192"/>
      <c r="C191" s="185">
        <v>201</v>
      </c>
      <c r="D191" s="186" t="s">
        <v>180</v>
      </c>
      <c r="E191" s="187">
        <f t="shared" ref="E191:H195" si="2">SUMIF($C$607:$C$12313,$C191,E$607:E$12313)</f>
        <v>396100</v>
      </c>
      <c r="F191" s="187">
        <f t="shared" si="2"/>
        <v>373500</v>
      </c>
      <c r="G191" s="187">
        <f t="shared" si="2"/>
        <v>368500</v>
      </c>
      <c r="H191" s="187">
        <f t="shared" si="2"/>
        <v>368500</v>
      </c>
      <c r="I191" s="7" t="e">
        <f>(IF(OR(#REF!&lt;&gt;0,$E191&lt;&gt;0,$F191&lt;&gt;0,$G191&lt;&gt;0,$H191&lt;&gt;0),$I$2,""))</f>
        <v>#REF!</v>
      </c>
      <c r="J191" s="183"/>
    </row>
    <row r="192" spans="1:10" ht="18" customHeight="1">
      <c r="A192" s="110">
        <v>45</v>
      </c>
      <c r="B192" s="193"/>
      <c r="C192" s="194">
        <v>202</v>
      </c>
      <c r="D192" s="195" t="s">
        <v>181</v>
      </c>
      <c r="E192" s="196">
        <f t="shared" si="2"/>
        <v>125270</v>
      </c>
      <c r="F192" s="196">
        <f t="shared" si="2"/>
        <v>63050</v>
      </c>
      <c r="G192" s="196">
        <f t="shared" si="2"/>
        <v>62550</v>
      </c>
      <c r="H192" s="196">
        <f t="shared" si="2"/>
        <v>63550</v>
      </c>
      <c r="I192" s="7" t="e">
        <f>(IF(OR(#REF!&lt;&gt;0,$E192&lt;&gt;0,$F192&lt;&gt;0,$G192&lt;&gt;0,$H192&lt;&gt;0),$I$2,""))</f>
        <v>#REF!</v>
      </c>
      <c r="J192" s="183"/>
    </row>
    <row r="193" spans="1:10" ht="31.5">
      <c r="A193" s="110">
        <v>50</v>
      </c>
      <c r="B193" s="197"/>
      <c r="C193" s="194">
        <v>205</v>
      </c>
      <c r="D193" s="195" t="s">
        <v>182</v>
      </c>
      <c r="E193" s="196">
        <f t="shared" si="2"/>
        <v>67107</v>
      </c>
      <c r="F193" s="196">
        <f t="shared" si="2"/>
        <v>19000</v>
      </c>
      <c r="G193" s="196">
        <f t="shared" si="2"/>
        <v>19000</v>
      </c>
      <c r="H193" s="196">
        <f t="shared" si="2"/>
        <v>19000</v>
      </c>
      <c r="I193" s="7" t="e">
        <f>(IF(OR(#REF!&lt;&gt;0,$E193&lt;&gt;0,$F193&lt;&gt;0,$G193&lt;&gt;0,$H193&lt;&gt;0),$I$2,""))</f>
        <v>#REF!</v>
      </c>
      <c r="J193" s="183"/>
    </row>
    <row r="194" spans="1:10" ht="18" customHeight="1">
      <c r="A194" s="110">
        <v>55</v>
      </c>
      <c r="B194" s="197"/>
      <c r="C194" s="194">
        <v>208</v>
      </c>
      <c r="D194" s="198" t="s">
        <v>183</v>
      </c>
      <c r="E194" s="196">
        <f t="shared" si="2"/>
        <v>101400</v>
      </c>
      <c r="F194" s="196">
        <f t="shared" si="2"/>
        <v>50500</v>
      </c>
      <c r="G194" s="196">
        <f t="shared" si="2"/>
        <v>37900</v>
      </c>
      <c r="H194" s="196">
        <f t="shared" si="2"/>
        <v>25500</v>
      </c>
      <c r="I194" s="7" t="e">
        <f>(IF(OR(#REF!&lt;&gt;0,$E194&lt;&gt;0,$F194&lt;&gt;0,$G194&lt;&gt;0,$H194&lt;&gt;0),$I$2,""))</f>
        <v>#REF!</v>
      </c>
      <c r="J194" s="183"/>
    </row>
    <row r="195" spans="1:10" ht="18" customHeight="1">
      <c r="A195" s="110">
        <v>60</v>
      </c>
      <c r="B195" s="192"/>
      <c r="C195" s="188">
        <v>209</v>
      </c>
      <c r="D195" s="199" t="s">
        <v>184</v>
      </c>
      <c r="E195" s="190">
        <f t="shared" si="2"/>
        <v>62136</v>
      </c>
      <c r="F195" s="190">
        <f t="shared" si="2"/>
        <v>51100</v>
      </c>
      <c r="G195" s="190">
        <f t="shared" si="2"/>
        <v>27900</v>
      </c>
      <c r="H195" s="190">
        <f t="shared" si="2"/>
        <v>26400</v>
      </c>
      <c r="I195" s="7" t="e">
        <f>(IF(OR(#REF!&lt;&gt;0,$E195&lt;&gt;0,$F195&lt;&gt;0,$G195&lt;&gt;0,$H195&lt;&gt;0),$I$2,""))</f>
        <v>#REF!</v>
      </c>
      <c r="J195" s="183"/>
    </row>
    <row r="196" spans="1:10" s="73" customFormat="1">
      <c r="A196" s="109">
        <v>65</v>
      </c>
      <c r="B196" s="180">
        <v>500</v>
      </c>
      <c r="C196" s="200" t="s">
        <v>185</v>
      </c>
      <c r="D196" s="200"/>
      <c r="E196" s="182">
        <f>SUMIF($B$607:$B$12313,$B196,E$607:E$12313)</f>
        <v>1122747</v>
      </c>
      <c r="F196" s="182">
        <f>SUMIF($B$607:$B$12313,$B196,F$607:F$12313)</f>
        <v>1081600</v>
      </c>
      <c r="G196" s="182">
        <f>SUMIF($B$607:$B$12313,$B196,G$607:G$12313)</f>
        <v>1093000</v>
      </c>
      <c r="H196" s="182">
        <f>SUMIF($B$607:$B$12313,$B196,H$607:H$12313)</f>
        <v>1147000</v>
      </c>
      <c r="I196" s="7" t="e">
        <f>(IF(OR(#REF!&lt;&gt;0,$E196&lt;&gt;0,$F196&lt;&gt;0,$G196&lt;&gt;0,$H196&lt;&gt;0),$I$2,""))</f>
        <v>#REF!</v>
      </c>
      <c r="J196" s="183"/>
    </row>
    <row r="197" spans="1:10" ht="19.5" customHeight="1">
      <c r="A197" s="110">
        <v>70</v>
      </c>
      <c r="B197" s="192"/>
      <c r="C197" s="201">
        <v>551</v>
      </c>
      <c r="D197" s="202" t="s">
        <v>186</v>
      </c>
      <c r="E197" s="187">
        <f t="shared" ref="E197:H203" si="3">SUMIF($C$607:$C$12313,$C197,E$607:E$12313)</f>
        <v>705850</v>
      </c>
      <c r="F197" s="187">
        <f t="shared" si="3"/>
        <v>681500</v>
      </c>
      <c r="G197" s="187">
        <f t="shared" si="3"/>
        <v>675500</v>
      </c>
      <c r="H197" s="187">
        <f t="shared" si="3"/>
        <v>715000</v>
      </c>
      <c r="I197" s="7" t="e">
        <f>(IF(OR(#REF!&lt;&gt;0,$E197&lt;&gt;0,$F197&lt;&gt;0,$G197&lt;&gt;0,$H197&lt;&gt;0),$I$2,""))</f>
        <v>#REF!</v>
      </c>
      <c r="J197" s="183"/>
    </row>
    <row r="198" spans="1:10" ht="18.75" customHeight="1">
      <c r="A198" s="110">
        <v>75</v>
      </c>
      <c r="B198" s="192"/>
      <c r="C198" s="203">
        <v>552</v>
      </c>
      <c r="D198" s="204" t="s">
        <v>187</v>
      </c>
      <c r="E198" s="196">
        <f t="shared" si="3"/>
        <v>0</v>
      </c>
      <c r="F198" s="196">
        <f t="shared" si="3"/>
        <v>0</v>
      </c>
      <c r="G198" s="196">
        <f t="shared" si="3"/>
        <v>0</v>
      </c>
      <c r="H198" s="196">
        <f t="shared" si="3"/>
        <v>0</v>
      </c>
      <c r="I198" s="7" t="e">
        <f>(IF(OR(#REF!&lt;&gt;0,$E198&lt;&gt;0,$F198&lt;&gt;0,$G198&lt;&gt;0,$H198&lt;&gt;0),$I$2,""))</f>
        <v>#REF!</v>
      </c>
      <c r="J198" s="183"/>
    </row>
    <row r="199" spans="1:10" ht="18.75" customHeight="1">
      <c r="A199" s="110">
        <v>80</v>
      </c>
      <c r="B199" s="205"/>
      <c r="C199" s="203">
        <v>558</v>
      </c>
      <c r="D199" s="206" t="s">
        <v>44</v>
      </c>
      <c r="E199" s="196">
        <f t="shared" si="3"/>
        <v>0</v>
      </c>
      <c r="F199" s="196">
        <f t="shared" si="3"/>
        <v>0</v>
      </c>
      <c r="G199" s="196">
        <f t="shared" si="3"/>
        <v>0</v>
      </c>
      <c r="H199" s="196">
        <f t="shared" si="3"/>
        <v>0</v>
      </c>
      <c r="I199" s="7" t="e">
        <f>(IF(OR(#REF!&lt;&gt;0,$E199&lt;&gt;0,$F199&lt;&gt;0,$G199&lt;&gt;0,$H199&lt;&gt;0),$I$2,""))</f>
        <v>#REF!</v>
      </c>
      <c r="J199" s="183"/>
    </row>
    <row r="200" spans="1:10" ht="18.75" customHeight="1">
      <c r="A200" s="110">
        <v>80</v>
      </c>
      <c r="B200" s="205"/>
      <c r="C200" s="203">
        <v>560</v>
      </c>
      <c r="D200" s="206" t="s">
        <v>188</v>
      </c>
      <c r="E200" s="196">
        <f t="shared" si="3"/>
        <v>279449</v>
      </c>
      <c r="F200" s="196">
        <f t="shared" si="3"/>
        <v>267700</v>
      </c>
      <c r="G200" s="196">
        <f t="shared" si="3"/>
        <v>276500</v>
      </c>
      <c r="H200" s="196">
        <f t="shared" si="3"/>
        <v>284000</v>
      </c>
      <c r="I200" s="7" t="e">
        <f>(IF(OR(#REF!&lt;&gt;0,$E200&lt;&gt;0,$F200&lt;&gt;0,$G200&lt;&gt;0,$H200&lt;&gt;0),$I$2,""))</f>
        <v>#REF!</v>
      </c>
      <c r="J200" s="183"/>
    </row>
    <row r="201" spans="1:10" ht="18.75" customHeight="1">
      <c r="A201" s="110">
        <v>85</v>
      </c>
      <c r="B201" s="205"/>
      <c r="C201" s="203">
        <v>580</v>
      </c>
      <c r="D201" s="204" t="s">
        <v>189</v>
      </c>
      <c r="E201" s="196">
        <f t="shared" si="3"/>
        <v>137448</v>
      </c>
      <c r="F201" s="196">
        <f t="shared" si="3"/>
        <v>132400</v>
      </c>
      <c r="G201" s="196">
        <f t="shared" si="3"/>
        <v>141000</v>
      </c>
      <c r="H201" s="196">
        <f t="shared" si="3"/>
        <v>148000</v>
      </c>
      <c r="I201" s="7" t="e">
        <f>(IF(OR(#REF!&lt;&gt;0,$E201&lt;&gt;0,$F201&lt;&gt;0,$G201&lt;&gt;0,$H201&lt;&gt;0),$I$2,""))</f>
        <v>#REF!</v>
      </c>
      <c r="J201" s="183"/>
    </row>
    <row r="202" spans="1:10">
      <c r="A202" s="110">
        <v>90</v>
      </c>
      <c r="B202" s="192"/>
      <c r="C202" s="203">
        <v>588</v>
      </c>
      <c r="D202" s="204" t="s">
        <v>190</v>
      </c>
      <c r="E202" s="196">
        <f t="shared" si="3"/>
        <v>0</v>
      </c>
      <c r="F202" s="196">
        <f t="shared" si="3"/>
        <v>0</v>
      </c>
      <c r="G202" s="196">
        <f t="shared" si="3"/>
        <v>0</v>
      </c>
      <c r="H202" s="196">
        <f t="shared" si="3"/>
        <v>0</v>
      </c>
      <c r="I202" s="7" t="e">
        <f>(IF(OR(#REF!&lt;&gt;0,$E202&lt;&gt;0,$F202&lt;&gt;0,$G202&lt;&gt;0,$H202&lt;&gt;0),$I$2,""))</f>
        <v>#REF!</v>
      </c>
      <c r="J202" s="183"/>
    </row>
    <row r="203" spans="1:10" ht="31.5">
      <c r="A203" s="110">
        <v>90</v>
      </c>
      <c r="B203" s="192"/>
      <c r="C203" s="207">
        <v>590</v>
      </c>
      <c r="D203" s="208" t="s">
        <v>191</v>
      </c>
      <c r="E203" s="190">
        <f t="shared" si="3"/>
        <v>0</v>
      </c>
      <c r="F203" s="190">
        <f t="shared" si="3"/>
        <v>0</v>
      </c>
      <c r="G203" s="190">
        <f t="shared" si="3"/>
        <v>0</v>
      </c>
      <c r="H203" s="190">
        <f t="shared" si="3"/>
        <v>0</v>
      </c>
      <c r="I203" s="7" t="e">
        <f>(IF(OR(#REF!&lt;&gt;0,$E203&lt;&gt;0,$F203&lt;&gt;0,$G203&lt;&gt;0,$H203&lt;&gt;0),$I$2,""))</f>
        <v>#REF!</v>
      </c>
      <c r="J203" s="183"/>
    </row>
    <row r="204" spans="1:10" s="73" customFormat="1" ht="18.75" customHeight="1">
      <c r="A204" s="109">
        <v>115</v>
      </c>
      <c r="B204" s="180">
        <v>800</v>
      </c>
      <c r="C204" s="209" t="s">
        <v>192</v>
      </c>
      <c r="D204" s="209"/>
      <c r="E204" s="182">
        <f t="shared" ref="E204:H205" si="4">SUMIF($B$607:$B$12313,$B204,E$607:E$12313)</f>
        <v>0</v>
      </c>
      <c r="F204" s="182">
        <f t="shared" si="4"/>
        <v>0</v>
      </c>
      <c r="G204" s="182">
        <f t="shared" si="4"/>
        <v>0</v>
      </c>
      <c r="H204" s="182">
        <f t="shared" si="4"/>
        <v>0</v>
      </c>
      <c r="I204" s="7" t="e">
        <f>(IF(OR(#REF!&lt;&gt;0,$E204&lt;&gt;0,$F204&lt;&gt;0,$G204&lt;&gt;0,$H204&lt;&gt;0),$I$2,""))</f>
        <v>#REF!</v>
      </c>
      <c r="J204" s="183"/>
    </row>
    <row r="205" spans="1:10" s="73" customFormat="1">
      <c r="A205" s="109">
        <v>125</v>
      </c>
      <c r="B205" s="180">
        <v>1000</v>
      </c>
      <c r="C205" s="191" t="s">
        <v>193</v>
      </c>
      <c r="D205" s="191"/>
      <c r="E205" s="182">
        <f t="shared" si="4"/>
        <v>19411626</v>
      </c>
      <c r="F205" s="182">
        <f t="shared" si="4"/>
        <v>16265950</v>
      </c>
      <c r="G205" s="182">
        <f t="shared" si="4"/>
        <v>17407650</v>
      </c>
      <c r="H205" s="182">
        <f t="shared" si="4"/>
        <v>17903250</v>
      </c>
      <c r="I205" s="7" t="e">
        <f>(IF(OR(#REF!&lt;&gt;0,$E205&lt;&gt;0,$F205&lt;&gt;0,$G205&lt;&gt;0,$H205&lt;&gt;0),$I$2,""))</f>
        <v>#REF!</v>
      </c>
      <c r="J205" s="183"/>
    </row>
    <row r="206" spans="1:10" ht="18.75" customHeight="1">
      <c r="A206" s="110">
        <v>130</v>
      </c>
      <c r="B206" s="193"/>
      <c r="C206" s="185">
        <v>1011</v>
      </c>
      <c r="D206" s="210" t="s">
        <v>194</v>
      </c>
      <c r="E206" s="187">
        <f t="shared" ref="E206:H221" si="5">SUMIF($C$607:$C$12313,$C206,E$607:E$12313)</f>
        <v>704435</v>
      </c>
      <c r="F206" s="187">
        <f t="shared" si="5"/>
        <v>327000</v>
      </c>
      <c r="G206" s="187">
        <f t="shared" si="5"/>
        <v>327000</v>
      </c>
      <c r="H206" s="187">
        <f t="shared" si="5"/>
        <v>327000</v>
      </c>
      <c r="I206" s="7" t="e">
        <f>(IF(OR(#REF!&lt;&gt;0,$E206&lt;&gt;0,$F206&lt;&gt;0,$G206&lt;&gt;0,$H206&lt;&gt;0),$I$2,""))</f>
        <v>#REF!</v>
      </c>
      <c r="J206" s="183"/>
    </row>
    <row r="207" spans="1:10" ht="18.75" customHeight="1">
      <c r="A207" s="110">
        <v>135</v>
      </c>
      <c r="B207" s="193"/>
      <c r="C207" s="194">
        <v>1012</v>
      </c>
      <c r="D207" s="195" t="s">
        <v>195</v>
      </c>
      <c r="E207" s="196">
        <f t="shared" si="5"/>
        <v>4700</v>
      </c>
      <c r="F207" s="196">
        <f t="shared" si="5"/>
        <v>6300</v>
      </c>
      <c r="G207" s="196">
        <f t="shared" si="5"/>
        <v>6700</v>
      </c>
      <c r="H207" s="196">
        <f t="shared" si="5"/>
        <v>5700</v>
      </c>
      <c r="I207" s="7" t="e">
        <f>(IF(OR(#REF!&lt;&gt;0,$E207&lt;&gt;0,$F207&lt;&gt;0,$G207&lt;&gt;0,$H207&lt;&gt;0),$I$2,""))</f>
        <v>#REF!</v>
      </c>
      <c r="J207" s="183"/>
    </row>
    <row r="208" spans="1:10" ht="18.75" customHeight="1">
      <c r="A208" s="110">
        <v>140</v>
      </c>
      <c r="B208" s="193"/>
      <c r="C208" s="194">
        <v>1013</v>
      </c>
      <c r="D208" s="195" t="s">
        <v>196</v>
      </c>
      <c r="E208" s="196">
        <f t="shared" si="5"/>
        <v>50669</v>
      </c>
      <c r="F208" s="196">
        <f t="shared" si="5"/>
        <v>37400</v>
      </c>
      <c r="G208" s="196">
        <f t="shared" si="5"/>
        <v>36400</v>
      </c>
      <c r="H208" s="196">
        <f t="shared" si="5"/>
        <v>37600</v>
      </c>
      <c r="I208" s="7" t="e">
        <f>(IF(OR(#REF!&lt;&gt;0,$E208&lt;&gt;0,$F208&lt;&gt;0,$G208&lt;&gt;0,$H208&lt;&gt;0),$I$2,""))</f>
        <v>#REF!</v>
      </c>
      <c r="J208" s="183"/>
    </row>
    <row r="209" spans="1:10" ht="18.75" customHeight="1">
      <c r="A209" s="110">
        <v>145</v>
      </c>
      <c r="B209" s="193"/>
      <c r="C209" s="194">
        <v>1014</v>
      </c>
      <c r="D209" s="195" t="s">
        <v>197</v>
      </c>
      <c r="E209" s="196">
        <f t="shared" si="5"/>
        <v>3500</v>
      </c>
      <c r="F209" s="196">
        <f t="shared" si="5"/>
        <v>2000</v>
      </c>
      <c r="G209" s="196">
        <f t="shared" si="5"/>
        <v>2000</v>
      </c>
      <c r="H209" s="196">
        <f t="shared" si="5"/>
        <v>2000</v>
      </c>
      <c r="I209" s="7" t="e">
        <f>(IF(OR(#REF!&lt;&gt;0,$E209&lt;&gt;0,$F209&lt;&gt;0,$G209&lt;&gt;0,$H209&lt;&gt;0),$I$2,""))</f>
        <v>#REF!</v>
      </c>
      <c r="J209" s="183"/>
    </row>
    <row r="210" spans="1:10" ht="18.75" customHeight="1">
      <c r="A210" s="110">
        <v>150</v>
      </c>
      <c r="B210" s="193"/>
      <c r="C210" s="194">
        <v>1015</v>
      </c>
      <c r="D210" s="195" t="s">
        <v>198</v>
      </c>
      <c r="E210" s="196">
        <f t="shared" si="5"/>
        <v>1356039</v>
      </c>
      <c r="F210" s="196">
        <f t="shared" si="5"/>
        <v>1344000</v>
      </c>
      <c r="G210" s="196">
        <f t="shared" si="5"/>
        <v>1581000</v>
      </c>
      <c r="H210" s="196">
        <f t="shared" si="5"/>
        <v>1579000</v>
      </c>
      <c r="I210" s="7" t="e">
        <f>(IF(OR(#REF!&lt;&gt;0,$E210&lt;&gt;0,$F210&lt;&gt;0,$G210&lt;&gt;0,$H210&lt;&gt;0),$I$2,""))</f>
        <v>#REF!</v>
      </c>
      <c r="J210" s="183"/>
    </row>
    <row r="211" spans="1:10" ht="18.75" customHeight="1">
      <c r="A211" s="110">
        <v>155</v>
      </c>
      <c r="B211" s="193"/>
      <c r="C211" s="211">
        <v>1016</v>
      </c>
      <c r="D211" s="212" t="s">
        <v>199</v>
      </c>
      <c r="E211" s="213">
        <f t="shared" si="5"/>
        <v>3661433</v>
      </c>
      <c r="F211" s="213">
        <f t="shared" si="5"/>
        <v>2433000</v>
      </c>
      <c r="G211" s="213">
        <f t="shared" si="5"/>
        <v>1791000</v>
      </c>
      <c r="H211" s="213">
        <f t="shared" si="5"/>
        <v>1768500</v>
      </c>
      <c r="I211" s="7" t="e">
        <f>(IF(OR(#REF!&lt;&gt;0,$E211&lt;&gt;0,$F211&lt;&gt;0,$G211&lt;&gt;0,$H211&lt;&gt;0),$I$2,""))</f>
        <v>#REF!</v>
      </c>
      <c r="J211" s="183"/>
    </row>
    <row r="212" spans="1:10" ht="18.75" customHeight="1">
      <c r="A212" s="110">
        <v>160</v>
      </c>
      <c r="B212" s="184"/>
      <c r="C212" s="214">
        <v>1020</v>
      </c>
      <c r="D212" s="215" t="s">
        <v>200</v>
      </c>
      <c r="E212" s="216">
        <f t="shared" si="5"/>
        <v>9527949</v>
      </c>
      <c r="F212" s="216">
        <f t="shared" si="5"/>
        <v>8866500</v>
      </c>
      <c r="G212" s="216">
        <f t="shared" si="5"/>
        <v>9173700</v>
      </c>
      <c r="H212" s="216">
        <f t="shared" si="5"/>
        <v>9285400</v>
      </c>
      <c r="I212" s="7" t="e">
        <f>(IF(OR(#REF!&lt;&gt;0,$E212&lt;&gt;0,$F212&lt;&gt;0,$G212&lt;&gt;0,$H212&lt;&gt;0),$I$2,""))</f>
        <v>#REF!</v>
      </c>
      <c r="J212" s="183"/>
    </row>
    <row r="213" spans="1:10" ht="18.75" customHeight="1">
      <c r="A213" s="110">
        <v>165</v>
      </c>
      <c r="B213" s="193"/>
      <c r="C213" s="217">
        <v>1030</v>
      </c>
      <c r="D213" s="218" t="s">
        <v>201</v>
      </c>
      <c r="E213" s="219">
        <f t="shared" si="5"/>
        <v>3336750</v>
      </c>
      <c r="F213" s="219">
        <f t="shared" si="5"/>
        <v>2566500</v>
      </c>
      <c r="G213" s="219">
        <f t="shared" si="5"/>
        <v>3858500</v>
      </c>
      <c r="H213" s="219">
        <f t="shared" si="5"/>
        <v>4266400</v>
      </c>
      <c r="I213" s="7" t="e">
        <f>(IF(OR(#REF!&lt;&gt;0,$E213&lt;&gt;0,$F213&lt;&gt;0,$G213&lt;&gt;0,$H213&lt;&gt;0),$I$2,""))</f>
        <v>#REF!</v>
      </c>
      <c r="J213" s="220"/>
    </row>
    <row r="214" spans="1:10" ht="18.75" customHeight="1">
      <c r="A214" s="110">
        <v>175</v>
      </c>
      <c r="B214" s="193"/>
      <c r="C214" s="214">
        <v>1051</v>
      </c>
      <c r="D214" s="221" t="s">
        <v>202</v>
      </c>
      <c r="E214" s="216">
        <f t="shared" si="5"/>
        <v>25830</v>
      </c>
      <c r="F214" s="216">
        <f t="shared" si="5"/>
        <v>15900</v>
      </c>
      <c r="G214" s="216">
        <f t="shared" si="5"/>
        <v>15900</v>
      </c>
      <c r="H214" s="216">
        <f t="shared" si="5"/>
        <v>15700</v>
      </c>
      <c r="I214" s="7" t="e">
        <f>(IF(OR(#REF!&lt;&gt;0,$E214&lt;&gt;0,$F214&lt;&gt;0,$G214&lt;&gt;0,$H214&lt;&gt;0),$I$2,""))</f>
        <v>#REF!</v>
      </c>
      <c r="J214" s="220"/>
    </row>
    <row r="215" spans="1:10" ht="18.75" customHeight="1">
      <c r="A215" s="110">
        <v>180</v>
      </c>
      <c r="B215" s="193"/>
      <c r="C215" s="194">
        <v>1052</v>
      </c>
      <c r="D215" s="195" t="s">
        <v>203</v>
      </c>
      <c r="E215" s="196">
        <f t="shared" si="5"/>
        <v>13400</v>
      </c>
      <c r="F215" s="196">
        <f t="shared" si="5"/>
        <v>10000</v>
      </c>
      <c r="G215" s="196">
        <f t="shared" si="5"/>
        <v>10000</v>
      </c>
      <c r="H215" s="196">
        <f t="shared" si="5"/>
        <v>10000</v>
      </c>
      <c r="I215" s="7" t="e">
        <f>(IF(OR(#REF!&lt;&gt;0,$E215&lt;&gt;0,$F215&lt;&gt;0,$G215&lt;&gt;0,$H215&lt;&gt;0),$I$2,""))</f>
        <v>#REF!</v>
      </c>
      <c r="J215" s="220"/>
    </row>
    <row r="216" spans="1:10" ht="18.75" customHeight="1">
      <c r="A216" s="110">
        <v>185</v>
      </c>
      <c r="B216" s="193"/>
      <c r="C216" s="217">
        <v>1053</v>
      </c>
      <c r="D216" s="218" t="s">
        <v>204</v>
      </c>
      <c r="E216" s="219">
        <f t="shared" si="5"/>
        <v>0</v>
      </c>
      <c r="F216" s="219">
        <f t="shared" si="5"/>
        <v>0</v>
      </c>
      <c r="G216" s="219">
        <f t="shared" si="5"/>
        <v>0</v>
      </c>
      <c r="H216" s="219">
        <f t="shared" si="5"/>
        <v>0</v>
      </c>
      <c r="I216" s="7" t="e">
        <f>(IF(OR(#REF!&lt;&gt;0,$E216&lt;&gt;0,$F216&lt;&gt;0,$G216&lt;&gt;0,$H216&lt;&gt;0),$I$2,""))</f>
        <v>#REF!</v>
      </c>
      <c r="J216" s="183"/>
    </row>
    <row r="217" spans="1:10" ht="18.75" customHeight="1">
      <c r="A217" s="110">
        <v>190</v>
      </c>
      <c r="B217" s="193"/>
      <c r="C217" s="214">
        <v>1062</v>
      </c>
      <c r="D217" s="215" t="s">
        <v>205</v>
      </c>
      <c r="E217" s="216">
        <f t="shared" si="5"/>
        <v>39770</v>
      </c>
      <c r="F217" s="216">
        <f t="shared" si="5"/>
        <v>33400</v>
      </c>
      <c r="G217" s="216">
        <f t="shared" si="5"/>
        <v>34400</v>
      </c>
      <c r="H217" s="216">
        <f t="shared" si="5"/>
        <v>34400</v>
      </c>
      <c r="I217" s="7" t="e">
        <f>(IF(OR(#REF!&lt;&gt;0,$E217&lt;&gt;0,$F217&lt;&gt;0,$G217&lt;&gt;0,$H217&lt;&gt;0),$I$2,""))</f>
        <v>#REF!</v>
      </c>
      <c r="J217" s="183"/>
    </row>
    <row r="218" spans="1:10" ht="18.75" customHeight="1">
      <c r="A218" s="110">
        <v>200</v>
      </c>
      <c r="B218" s="193"/>
      <c r="C218" s="217">
        <v>1063</v>
      </c>
      <c r="D218" s="222" t="s">
        <v>206</v>
      </c>
      <c r="E218" s="219">
        <f t="shared" si="5"/>
        <v>0</v>
      </c>
      <c r="F218" s="219">
        <f t="shared" si="5"/>
        <v>0</v>
      </c>
      <c r="G218" s="219">
        <f t="shared" si="5"/>
        <v>0</v>
      </c>
      <c r="H218" s="219">
        <f t="shared" si="5"/>
        <v>0</v>
      </c>
      <c r="I218" s="7" t="e">
        <f>(IF(OR(#REF!&lt;&gt;0,$E218&lt;&gt;0,$F218&lt;&gt;0,$G218&lt;&gt;0,$H218&lt;&gt;0),$I$2,""))</f>
        <v>#REF!</v>
      </c>
      <c r="J218" s="183"/>
    </row>
    <row r="219" spans="1:10" ht="18.75" customHeight="1">
      <c r="A219" s="110">
        <v>200</v>
      </c>
      <c r="B219" s="193"/>
      <c r="C219" s="223">
        <v>1069</v>
      </c>
      <c r="D219" s="224" t="s">
        <v>207</v>
      </c>
      <c r="E219" s="225">
        <f t="shared" si="5"/>
        <v>3000</v>
      </c>
      <c r="F219" s="225">
        <f t="shared" si="5"/>
        <v>3000</v>
      </c>
      <c r="G219" s="225">
        <f t="shared" si="5"/>
        <v>3000</v>
      </c>
      <c r="H219" s="225">
        <f t="shared" si="5"/>
        <v>3000</v>
      </c>
      <c r="I219" s="7" t="e">
        <f>(IF(OR(#REF!&lt;&gt;0,$E219&lt;&gt;0,$F219&lt;&gt;0,$G219&lt;&gt;0,$H219&lt;&gt;0),$I$2,""))</f>
        <v>#REF!</v>
      </c>
      <c r="J219" s="183"/>
    </row>
    <row r="220" spans="1:10" ht="18.75" customHeight="1">
      <c r="A220" s="110">
        <v>205</v>
      </c>
      <c r="B220" s="184"/>
      <c r="C220" s="214">
        <v>1091</v>
      </c>
      <c r="D220" s="221" t="s">
        <v>208</v>
      </c>
      <c r="E220" s="216">
        <f t="shared" si="5"/>
        <v>87920</v>
      </c>
      <c r="F220" s="216">
        <f t="shared" si="5"/>
        <v>109850</v>
      </c>
      <c r="G220" s="216">
        <f t="shared" si="5"/>
        <v>116950</v>
      </c>
      <c r="H220" s="216">
        <f t="shared" si="5"/>
        <v>117450</v>
      </c>
      <c r="I220" s="7" t="e">
        <f>(IF(OR(#REF!&lt;&gt;0,$E220&lt;&gt;0,$F220&lt;&gt;0,$G220&lt;&gt;0,$H220&lt;&gt;0),$I$2,""))</f>
        <v>#REF!</v>
      </c>
      <c r="J220" s="183"/>
    </row>
    <row r="221" spans="1:10" ht="18.75" customHeight="1">
      <c r="A221" s="110">
        <v>210</v>
      </c>
      <c r="B221" s="193"/>
      <c r="C221" s="194">
        <v>1092</v>
      </c>
      <c r="D221" s="195" t="s">
        <v>209</v>
      </c>
      <c r="E221" s="196">
        <f t="shared" si="5"/>
        <v>152531</v>
      </c>
      <c r="F221" s="196">
        <f t="shared" si="5"/>
        <v>120100</v>
      </c>
      <c r="G221" s="196">
        <f t="shared" si="5"/>
        <v>60100</v>
      </c>
      <c r="H221" s="196">
        <f t="shared" si="5"/>
        <v>60100</v>
      </c>
      <c r="I221" s="7" t="e">
        <f>(IF(OR(#REF!&lt;&gt;0,$E221&lt;&gt;0,$F221&lt;&gt;0,$G221&lt;&gt;0,$H221&lt;&gt;0),$I$2,""))</f>
        <v>#REF!</v>
      </c>
      <c r="J221" s="183"/>
    </row>
    <row r="222" spans="1:10" ht="18.75" customHeight="1">
      <c r="A222" s="110">
        <v>215</v>
      </c>
      <c r="B222" s="193"/>
      <c r="C222" s="188">
        <v>1098</v>
      </c>
      <c r="D222" s="226" t="s">
        <v>210</v>
      </c>
      <c r="E222" s="190">
        <f t="shared" ref="E222:H222" si="6">SUMIF($C$607:$C$12313,$C222,E$607:E$12313)</f>
        <v>443700</v>
      </c>
      <c r="F222" s="190">
        <f t="shared" si="6"/>
        <v>391000</v>
      </c>
      <c r="G222" s="190">
        <f t="shared" si="6"/>
        <v>391000</v>
      </c>
      <c r="H222" s="190">
        <f t="shared" si="6"/>
        <v>391000</v>
      </c>
      <c r="I222" s="7" t="e">
        <f>(IF(OR(#REF!&lt;&gt;0,$E222&lt;&gt;0,$F222&lt;&gt;0,$G222&lt;&gt;0,$H222&lt;&gt;0),$I$2,""))</f>
        <v>#REF!</v>
      </c>
      <c r="J222" s="183"/>
    </row>
    <row r="223" spans="1:10" s="73" customFormat="1">
      <c r="A223" s="109">
        <v>220</v>
      </c>
      <c r="B223" s="180">
        <v>1900</v>
      </c>
      <c r="C223" s="227" t="s">
        <v>211</v>
      </c>
      <c r="D223" s="227"/>
      <c r="E223" s="182">
        <f>SUMIF($B$607:$B$12313,$B223,E$607:E$12313)</f>
        <v>2262691</v>
      </c>
      <c r="F223" s="182">
        <f>SUMIF($B$607:$B$12313,$B223,F$607:F$12313)</f>
        <v>2067500</v>
      </c>
      <c r="G223" s="182">
        <f>SUMIF($B$607:$B$12313,$B223,G$607:G$12313)</f>
        <v>2067500</v>
      </c>
      <c r="H223" s="182">
        <f>SUMIF($B$607:$B$12313,$B223,H$607:H$12313)</f>
        <v>2067500</v>
      </c>
      <c r="I223" s="7" t="e">
        <f>(IF(OR(#REF!&lt;&gt;0,$E223&lt;&gt;0,$F223&lt;&gt;0,$G223&lt;&gt;0,$H223&lt;&gt;0),$I$2,""))</f>
        <v>#REF!</v>
      </c>
      <c r="J223" s="183"/>
    </row>
    <row r="224" spans="1:10" ht="18.75" customHeight="1">
      <c r="A224" s="110">
        <v>225</v>
      </c>
      <c r="B224" s="193"/>
      <c r="C224" s="185">
        <v>1901</v>
      </c>
      <c r="D224" s="228" t="s">
        <v>212</v>
      </c>
      <c r="E224" s="187">
        <f t="shared" ref="E224:H226" si="7">SUMIF($C$607:$C$12313,$C224,E$607:E$12313)</f>
        <v>38212</v>
      </c>
      <c r="F224" s="187">
        <f t="shared" si="7"/>
        <v>32250</v>
      </c>
      <c r="G224" s="187">
        <f t="shared" si="7"/>
        <v>32250</v>
      </c>
      <c r="H224" s="187">
        <f t="shared" si="7"/>
        <v>32250</v>
      </c>
      <c r="I224" s="7" t="e">
        <f>(IF(OR(#REF!&lt;&gt;0,$E224&lt;&gt;0,$F224&lt;&gt;0,$G224&lt;&gt;0,$H224&lt;&gt;0),$I$2,""))</f>
        <v>#REF!</v>
      </c>
      <c r="J224" s="183"/>
    </row>
    <row r="225" spans="1:10" ht="18.75" customHeight="1">
      <c r="A225" s="110">
        <v>230</v>
      </c>
      <c r="B225" s="229"/>
      <c r="C225" s="194">
        <v>1981</v>
      </c>
      <c r="D225" s="230" t="s">
        <v>213</v>
      </c>
      <c r="E225" s="196">
        <f t="shared" si="7"/>
        <v>2224479</v>
      </c>
      <c r="F225" s="196">
        <f t="shared" si="7"/>
        <v>2035250</v>
      </c>
      <c r="G225" s="196">
        <f t="shared" si="7"/>
        <v>2035250</v>
      </c>
      <c r="H225" s="196">
        <f t="shared" si="7"/>
        <v>2035250</v>
      </c>
      <c r="I225" s="7" t="e">
        <f>(IF(OR(#REF!&lt;&gt;0,$E225&lt;&gt;0,$F225&lt;&gt;0,$G225&lt;&gt;0,$H225&lt;&gt;0),$I$2,""))</f>
        <v>#REF!</v>
      </c>
      <c r="J225" s="183"/>
    </row>
    <row r="226" spans="1:10" ht="18.75" customHeight="1">
      <c r="A226" s="110">
        <v>245</v>
      </c>
      <c r="B226" s="193"/>
      <c r="C226" s="188">
        <v>1991</v>
      </c>
      <c r="D226" s="231" t="s">
        <v>214</v>
      </c>
      <c r="E226" s="190">
        <f t="shared" si="7"/>
        <v>0</v>
      </c>
      <c r="F226" s="190">
        <f t="shared" si="7"/>
        <v>0</v>
      </c>
      <c r="G226" s="190">
        <f t="shared" si="7"/>
        <v>0</v>
      </c>
      <c r="H226" s="190">
        <f t="shared" si="7"/>
        <v>0</v>
      </c>
      <c r="I226" s="7" t="e">
        <f>(IF(OR(#REF!&lt;&gt;0,$E226&lt;&gt;0,$F226&lt;&gt;0,$G226&lt;&gt;0,$H226&lt;&gt;0),$I$2,""))</f>
        <v>#REF!</v>
      </c>
      <c r="J226" s="183"/>
    </row>
    <row r="227" spans="1:10" s="73" customFormat="1">
      <c r="A227" s="109">
        <v>220</v>
      </c>
      <c r="B227" s="180">
        <v>2100</v>
      </c>
      <c r="C227" s="227" t="s">
        <v>215</v>
      </c>
      <c r="D227" s="227"/>
      <c r="E227" s="182">
        <f>SUMIF($B$607:$B$12313,$B227,E$607:E$12313)</f>
        <v>0</v>
      </c>
      <c r="F227" s="182">
        <f>SUMIF($B$607:$B$12313,$B227,F$607:F$12313)</f>
        <v>0</v>
      </c>
      <c r="G227" s="182">
        <f>SUMIF($B$607:$B$12313,$B227,G$607:G$12313)</f>
        <v>0</v>
      </c>
      <c r="H227" s="182">
        <f>SUMIF($B$607:$B$12313,$B227,H$607:H$12313)</f>
        <v>0</v>
      </c>
      <c r="I227" s="7" t="e">
        <f>(IF(OR(#REF!&lt;&gt;0,$E227&lt;&gt;0,$F227&lt;&gt;0,$G227&lt;&gt;0,$H227&lt;&gt;0),$I$2,""))</f>
        <v>#REF!</v>
      </c>
      <c r="J227" s="183"/>
    </row>
    <row r="228" spans="1:10" ht="18.75" customHeight="1">
      <c r="A228" s="110">
        <v>225</v>
      </c>
      <c r="B228" s="193"/>
      <c r="C228" s="185">
        <v>2110</v>
      </c>
      <c r="D228" s="232" t="s">
        <v>216</v>
      </c>
      <c r="E228" s="187">
        <f t="shared" ref="E228:H232" si="8">SUMIF($C$607:$C$12313,$C228,E$607:E$12313)</f>
        <v>0</v>
      </c>
      <c r="F228" s="187">
        <f t="shared" si="8"/>
        <v>0</v>
      </c>
      <c r="G228" s="187">
        <f t="shared" si="8"/>
        <v>0</v>
      </c>
      <c r="H228" s="187">
        <f t="shared" si="8"/>
        <v>0</v>
      </c>
      <c r="I228" s="7" t="e">
        <f>(IF(OR(#REF!&lt;&gt;0,$E228&lt;&gt;0,$F228&lt;&gt;0,$G228&lt;&gt;0,$H228&lt;&gt;0),$I$2,""))</f>
        <v>#REF!</v>
      </c>
      <c r="J228" s="183"/>
    </row>
    <row r="229" spans="1:10" ht="18.75" customHeight="1">
      <c r="A229" s="110">
        <v>230</v>
      </c>
      <c r="B229" s="229"/>
      <c r="C229" s="194">
        <v>2120</v>
      </c>
      <c r="D229" s="198" t="s">
        <v>217</v>
      </c>
      <c r="E229" s="196">
        <f t="shared" si="8"/>
        <v>0</v>
      </c>
      <c r="F229" s="196">
        <f t="shared" si="8"/>
        <v>0</v>
      </c>
      <c r="G229" s="196">
        <f t="shared" si="8"/>
        <v>0</v>
      </c>
      <c r="H229" s="196">
        <f t="shared" si="8"/>
        <v>0</v>
      </c>
      <c r="I229" s="7" t="e">
        <f>(IF(OR(#REF!&lt;&gt;0,$E229&lt;&gt;0,$F229&lt;&gt;0,$G229&lt;&gt;0,$H229&lt;&gt;0),$I$2,""))</f>
        <v>#REF!</v>
      </c>
      <c r="J229" s="183"/>
    </row>
    <row r="230" spans="1:10" ht="18.75" customHeight="1">
      <c r="A230" s="110">
        <v>235</v>
      </c>
      <c r="B230" s="229"/>
      <c r="C230" s="194">
        <v>2125</v>
      </c>
      <c r="D230" s="198" t="s">
        <v>218</v>
      </c>
      <c r="E230" s="196">
        <f t="shared" si="8"/>
        <v>0</v>
      </c>
      <c r="F230" s="196">
        <f t="shared" si="8"/>
        <v>0</v>
      </c>
      <c r="G230" s="196">
        <f t="shared" si="8"/>
        <v>0</v>
      </c>
      <c r="H230" s="196">
        <f t="shared" si="8"/>
        <v>0</v>
      </c>
      <c r="I230" s="7" t="e">
        <f>(IF(OR(#REF!&lt;&gt;0,$E230&lt;&gt;0,$F230&lt;&gt;0,$G230&lt;&gt;0,$H230&lt;&gt;0),$I$2,""))</f>
        <v>#REF!</v>
      </c>
      <c r="J230" s="183"/>
    </row>
    <row r="231" spans="1:10" ht="18.75" customHeight="1">
      <c r="A231" s="110">
        <v>240</v>
      </c>
      <c r="B231" s="192"/>
      <c r="C231" s="194">
        <v>2140</v>
      </c>
      <c r="D231" s="198" t="s">
        <v>219</v>
      </c>
      <c r="E231" s="196">
        <f t="shared" si="8"/>
        <v>0</v>
      </c>
      <c r="F231" s="196">
        <f t="shared" si="8"/>
        <v>0</v>
      </c>
      <c r="G231" s="196">
        <f t="shared" si="8"/>
        <v>0</v>
      </c>
      <c r="H231" s="196">
        <f t="shared" si="8"/>
        <v>0</v>
      </c>
      <c r="I231" s="7" t="e">
        <f>(IF(OR(#REF!&lt;&gt;0,$E231&lt;&gt;0,$F231&lt;&gt;0,$G231&lt;&gt;0,$H231&lt;&gt;0),$I$2,""))</f>
        <v>#REF!</v>
      </c>
      <c r="J231" s="183"/>
    </row>
    <row r="232" spans="1:10" ht="18.75" customHeight="1">
      <c r="A232" s="110">
        <v>245</v>
      </c>
      <c r="B232" s="193"/>
      <c r="C232" s="188">
        <v>2190</v>
      </c>
      <c r="D232" s="233" t="s">
        <v>220</v>
      </c>
      <c r="E232" s="190">
        <f t="shared" si="8"/>
        <v>0</v>
      </c>
      <c r="F232" s="190">
        <f t="shared" si="8"/>
        <v>0</v>
      </c>
      <c r="G232" s="190">
        <f t="shared" si="8"/>
        <v>0</v>
      </c>
      <c r="H232" s="190">
        <f t="shared" si="8"/>
        <v>0</v>
      </c>
      <c r="I232" s="7" t="e">
        <f>(IF(OR(#REF!&lt;&gt;0,$E232&lt;&gt;0,$F232&lt;&gt;0,$G232&lt;&gt;0,$H232&lt;&gt;0),$I$2,""))</f>
        <v>#REF!</v>
      </c>
      <c r="J232" s="183"/>
    </row>
    <row r="233" spans="1:10" s="73" customFormat="1">
      <c r="A233" s="109">
        <v>250</v>
      </c>
      <c r="B233" s="180">
        <v>2200</v>
      </c>
      <c r="C233" s="227" t="s">
        <v>221</v>
      </c>
      <c r="D233" s="227"/>
      <c r="E233" s="182">
        <f>SUMIF($B$607:$B$12313,$B233,E$607:E$12313)</f>
        <v>0</v>
      </c>
      <c r="F233" s="182">
        <f>SUMIF($B$607:$B$12313,$B233,F$607:F$12313)</f>
        <v>0</v>
      </c>
      <c r="G233" s="182">
        <f>SUMIF($B$607:$B$12313,$B233,G$607:G$12313)</f>
        <v>0</v>
      </c>
      <c r="H233" s="182">
        <f>SUMIF($B$607:$B$12313,$B233,H$607:H$12313)</f>
        <v>0</v>
      </c>
      <c r="I233" s="7" t="e">
        <f>(IF(OR(#REF!&lt;&gt;0,$E233&lt;&gt;0,$F233&lt;&gt;0,$G233&lt;&gt;0,$H233&lt;&gt;0),$I$2,""))</f>
        <v>#REF!</v>
      </c>
      <c r="J233" s="183"/>
    </row>
    <row r="234" spans="1:10" ht="18.75" customHeight="1">
      <c r="A234" s="110">
        <v>255</v>
      </c>
      <c r="B234" s="193"/>
      <c r="C234" s="185">
        <v>2221</v>
      </c>
      <c r="D234" s="186" t="s">
        <v>222</v>
      </c>
      <c r="E234" s="187">
        <f t="shared" ref="E234:H235" si="9">SUMIF($C$607:$C$12313,$C234,E$607:E$12313)</f>
        <v>0</v>
      </c>
      <c r="F234" s="187">
        <f t="shared" si="9"/>
        <v>0</v>
      </c>
      <c r="G234" s="187">
        <f t="shared" si="9"/>
        <v>0</v>
      </c>
      <c r="H234" s="187">
        <f t="shared" si="9"/>
        <v>0</v>
      </c>
      <c r="I234" s="7" t="e">
        <f>(IF(OR(#REF!&lt;&gt;0,$E234&lt;&gt;0,$F234&lt;&gt;0,$G234&lt;&gt;0,$H234&lt;&gt;0),$I$2,""))</f>
        <v>#REF!</v>
      </c>
      <c r="J234" s="183"/>
    </row>
    <row r="235" spans="1:10" ht="18.75" customHeight="1">
      <c r="A235" s="110">
        <v>265</v>
      </c>
      <c r="B235" s="193"/>
      <c r="C235" s="188">
        <v>2224</v>
      </c>
      <c r="D235" s="189" t="s">
        <v>223</v>
      </c>
      <c r="E235" s="190">
        <f t="shared" si="9"/>
        <v>0</v>
      </c>
      <c r="F235" s="190">
        <f t="shared" si="9"/>
        <v>0</v>
      </c>
      <c r="G235" s="190">
        <f t="shared" si="9"/>
        <v>0</v>
      </c>
      <c r="H235" s="190">
        <f t="shared" si="9"/>
        <v>0</v>
      </c>
      <c r="I235" s="7" t="e">
        <f>(IF(OR(#REF!&lt;&gt;0,$E235&lt;&gt;0,$F235&lt;&gt;0,$G235&lt;&gt;0,$H235&lt;&gt;0),$I$2,""))</f>
        <v>#REF!</v>
      </c>
      <c r="J235" s="183"/>
    </row>
    <row r="236" spans="1:10" s="73" customFormat="1">
      <c r="A236" s="109">
        <v>270</v>
      </c>
      <c r="B236" s="180">
        <v>2500</v>
      </c>
      <c r="C236" s="227" t="s">
        <v>224</v>
      </c>
      <c r="D236" s="227"/>
      <c r="E236" s="182">
        <f t="shared" ref="E236:H240" si="10">SUMIF($B$607:$B$12313,$B236,E$607:E$12313)</f>
        <v>0</v>
      </c>
      <c r="F236" s="182">
        <f t="shared" si="10"/>
        <v>0</v>
      </c>
      <c r="G236" s="182">
        <f t="shared" si="10"/>
        <v>0</v>
      </c>
      <c r="H236" s="182">
        <f t="shared" si="10"/>
        <v>0</v>
      </c>
      <c r="I236" s="7" t="e">
        <f>(IF(OR(#REF!&lt;&gt;0,$E236&lt;&gt;0,$F236&lt;&gt;0,$G236&lt;&gt;0,$H236&lt;&gt;0),$I$2,""))</f>
        <v>#REF!</v>
      </c>
      <c r="J236" s="183"/>
    </row>
    <row r="237" spans="1:10" s="73" customFormat="1" ht="18.75" customHeight="1">
      <c r="A237" s="109">
        <v>290</v>
      </c>
      <c r="B237" s="180">
        <v>2600</v>
      </c>
      <c r="C237" s="234" t="s">
        <v>225</v>
      </c>
      <c r="D237" s="234"/>
      <c r="E237" s="182">
        <f t="shared" si="10"/>
        <v>0</v>
      </c>
      <c r="F237" s="182">
        <f t="shared" si="10"/>
        <v>0</v>
      </c>
      <c r="G237" s="182">
        <f t="shared" si="10"/>
        <v>0</v>
      </c>
      <c r="H237" s="182">
        <f t="shared" si="10"/>
        <v>0</v>
      </c>
      <c r="I237" s="7" t="e">
        <f>(IF(OR(#REF!&lt;&gt;0,$E237&lt;&gt;0,$F237&lt;&gt;0,$G237&lt;&gt;0,$H237&lt;&gt;0),$I$2,""))</f>
        <v>#REF!</v>
      </c>
      <c r="J237" s="183"/>
    </row>
    <row r="238" spans="1:10" s="73" customFormat="1" ht="18.75" customHeight="1">
      <c r="A238" s="235">
        <v>320</v>
      </c>
      <c r="B238" s="180">
        <v>2700</v>
      </c>
      <c r="C238" s="234" t="s">
        <v>226</v>
      </c>
      <c r="D238" s="234"/>
      <c r="E238" s="182">
        <f t="shared" si="10"/>
        <v>0</v>
      </c>
      <c r="F238" s="182">
        <f t="shared" si="10"/>
        <v>0</v>
      </c>
      <c r="G238" s="182">
        <f t="shared" si="10"/>
        <v>0</v>
      </c>
      <c r="H238" s="182">
        <f t="shared" si="10"/>
        <v>0</v>
      </c>
      <c r="I238" s="7" t="e">
        <f>(IF(OR(#REF!&lt;&gt;0,$E238&lt;&gt;0,$F238&lt;&gt;0,$G238&lt;&gt;0,$H238&lt;&gt;0),$I$2,""))</f>
        <v>#REF!</v>
      </c>
      <c r="J238" s="183"/>
    </row>
    <row r="239" spans="1:10" s="73" customFormat="1" ht="30" customHeight="1">
      <c r="A239" s="109">
        <v>330</v>
      </c>
      <c r="B239" s="180">
        <v>2800</v>
      </c>
      <c r="C239" s="234" t="s">
        <v>227</v>
      </c>
      <c r="D239" s="234"/>
      <c r="E239" s="182">
        <f t="shared" si="10"/>
        <v>0</v>
      </c>
      <c r="F239" s="182">
        <f t="shared" si="10"/>
        <v>0</v>
      </c>
      <c r="G239" s="182">
        <f t="shared" si="10"/>
        <v>0</v>
      </c>
      <c r="H239" s="182">
        <f t="shared" si="10"/>
        <v>0</v>
      </c>
      <c r="I239" s="7" t="e">
        <f>(IF(OR(#REF!&lt;&gt;0,$E239&lt;&gt;0,$F239&lt;&gt;0,$G239&lt;&gt;0,$H239&lt;&gt;0),$I$2,""))</f>
        <v>#REF!</v>
      </c>
      <c r="J239" s="220"/>
    </row>
    <row r="240" spans="1:10" s="73" customFormat="1">
      <c r="A240" s="109">
        <v>350</v>
      </c>
      <c r="B240" s="180">
        <v>2900</v>
      </c>
      <c r="C240" s="227" t="s">
        <v>228</v>
      </c>
      <c r="D240" s="227"/>
      <c r="E240" s="182">
        <f t="shared" si="10"/>
        <v>20000</v>
      </c>
      <c r="F240" s="182">
        <f t="shared" si="10"/>
        <v>0</v>
      </c>
      <c r="G240" s="182">
        <f t="shared" si="10"/>
        <v>0</v>
      </c>
      <c r="H240" s="182">
        <f t="shared" si="10"/>
        <v>0</v>
      </c>
      <c r="I240" s="7" t="e">
        <f>(IF(OR(#REF!&lt;&gt;0,$E240&lt;&gt;0,$F240&lt;&gt;0,$G240&lt;&gt;0,$H240&lt;&gt;0),$I$2,""))</f>
        <v>#REF!</v>
      </c>
      <c r="J240" s="183"/>
    </row>
    <row r="241" spans="1:10" ht="18.75" customHeight="1">
      <c r="A241" s="110">
        <v>355</v>
      </c>
      <c r="B241" s="236"/>
      <c r="C241" s="185">
        <v>2910</v>
      </c>
      <c r="D241" s="237" t="s">
        <v>229</v>
      </c>
      <c r="E241" s="187">
        <f t="shared" ref="E241:H248" si="11">SUMIF($C$607:$C$12313,$C241,E$607:E$12313)</f>
        <v>0</v>
      </c>
      <c r="F241" s="187">
        <f t="shared" si="11"/>
        <v>0</v>
      </c>
      <c r="G241" s="187">
        <f t="shared" si="11"/>
        <v>0</v>
      </c>
      <c r="H241" s="187">
        <f t="shared" si="11"/>
        <v>0</v>
      </c>
      <c r="I241" s="7" t="e">
        <f>(IF(OR(#REF!&lt;&gt;0,$E241&lt;&gt;0,$F241&lt;&gt;0,$G241&lt;&gt;0,$H241&lt;&gt;0),$I$2,""))</f>
        <v>#REF!</v>
      </c>
      <c r="J241" s="183"/>
    </row>
    <row r="242" spans="1:10" ht="18.75" customHeight="1">
      <c r="A242" s="110">
        <v>355</v>
      </c>
      <c r="B242" s="236"/>
      <c r="C242" s="185">
        <v>2920</v>
      </c>
      <c r="D242" s="237" t="s">
        <v>230</v>
      </c>
      <c r="E242" s="187">
        <f t="shared" si="11"/>
        <v>0</v>
      </c>
      <c r="F242" s="187">
        <f t="shared" si="11"/>
        <v>0</v>
      </c>
      <c r="G242" s="187">
        <f t="shared" si="11"/>
        <v>0</v>
      </c>
      <c r="H242" s="187">
        <f t="shared" si="11"/>
        <v>0</v>
      </c>
      <c r="I242" s="7" t="e">
        <f>(IF(OR(#REF!&lt;&gt;0,$E242&lt;&gt;0,$F242&lt;&gt;0,$G242&lt;&gt;0,$H242&lt;&gt;0),$I$2,""))</f>
        <v>#REF!</v>
      </c>
      <c r="J242" s="183"/>
    </row>
    <row r="243" spans="1:10" ht="31.5">
      <c r="A243" s="110">
        <v>375</v>
      </c>
      <c r="B243" s="236"/>
      <c r="C243" s="217">
        <v>2969</v>
      </c>
      <c r="D243" s="238" t="s">
        <v>231</v>
      </c>
      <c r="E243" s="219">
        <f t="shared" si="11"/>
        <v>0</v>
      </c>
      <c r="F243" s="219">
        <f t="shared" si="11"/>
        <v>0</v>
      </c>
      <c r="G243" s="219">
        <f t="shared" si="11"/>
        <v>0</v>
      </c>
      <c r="H243" s="219">
        <f t="shared" si="11"/>
        <v>0</v>
      </c>
      <c r="I243" s="7" t="e">
        <f>(IF(OR(#REF!&lt;&gt;0,$E243&lt;&gt;0,$F243&lt;&gt;0,$G243&lt;&gt;0,$H243&lt;&gt;0),$I$2,""))</f>
        <v>#REF!</v>
      </c>
      <c r="J243" s="183"/>
    </row>
    <row r="244" spans="1:10" ht="31.5">
      <c r="A244" s="110">
        <v>380</v>
      </c>
      <c r="B244" s="236"/>
      <c r="C244" s="239">
        <v>2970</v>
      </c>
      <c r="D244" s="240" t="s">
        <v>232</v>
      </c>
      <c r="E244" s="241">
        <f t="shared" si="11"/>
        <v>0</v>
      </c>
      <c r="F244" s="241">
        <f t="shared" si="11"/>
        <v>0</v>
      </c>
      <c r="G244" s="241">
        <f t="shared" si="11"/>
        <v>0</v>
      </c>
      <c r="H244" s="241">
        <f t="shared" si="11"/>
        <v>0</v>
      </c>
      <c r="I244" s="7" t="e">
        <f>(IF(OR(#REF!&lt;&gt;0,$E244&lt;&gt;0,$F244&lt;&gt;0,$G244&lt;&gt;0,$H244&lt;&gt;0),$I$2,""))</f>
        <v>#REF!</v>
      </c>
      <c r="J244" s="220"/>
    </row>
    <row r="245" spans="1:10" ht="18.75" customHeight="1">
      <c r="A245" s="110">
        <v>385</v>
      </c>
      <c r="B245" s="236"/>
      <c r="C245" s="223">
        <v>2989</v>
      </c>
      <c r="D245" s="242" t="s">
        <v>233</v>
      </c>
      <c r="E245" s="225">
        <f t="shared" si="11"/>
        <v>0</v>
      </c>
      <c r="F245" s="225">
        <f t="shared" si="11"/>
        <v>0</v>
      </c>
      <c r="G245" s="225">
        <f t="shared" si="11"/>
        <v>0</v>
      </c>
      <c r="H245" s="225">
        <f t="shared" si="11"/>
        <v>0</v>
      </c>
      <c r="I245" s="7" t="e">
        <f>(IF(OR(#REF!&lt;&gt;0,$E245&lt;&gt;0,$F245&lt;&gt;0,$G245&lt;&gt;0,$H245&lt;&gt;0),$I$2,""))</f>
        <v>#REF!</v>
      </c>
      <c r="J245" s="183"/>
    </row>
    <row r="246" spans="1:10" ht="34.5" customHeight="1">
      <c r="A246" s="110">
        <v>390</v>
      </c>
      <c r="B246" s="193"/>
      <c r="C246" s="214">
        <v>2990</v>
      </c>
      <c r="D246" s="243" t="s">
        <v>234</v>
      </c>
      <c r="E246" s="216">
        <f t="shared" si="11"/>
        <v>0</v>
      </c>
      <c r="F246" s="216">
        <f t="shared" si="11"/>
        <v>0</v>
      </c>
      <c r="G246" s="216">
        <f t="shared" si="11"/>
        <v>0</v>
      </c>
      <c r="H246" s="216">
        <f t="shared" si="11"/>
        <v>0</v>
      </c>
      <c r="I246" s="7" t="e">
        <f>(IF(OR(#REF!&lt;&gt;0,$E246&lt;&gt;0,$F246&lt;&gt;0,$G246&lt;&gt;0,$H246&lt;&gt;0),$I$2,""))</f>
        <v>#REF!</v>
      </c>
      <c r="J246" s="183"/>
    </row>
    <row r="247" spans="1:10" ht="18.75" customHeight="1">
      <c r="A247" s="110">
        <v>390</v>
      </c>
      <c r="B247" s="193"/>
      <c r="C247" s="214">
        <v>2991</v>
      </c>
      <c r="D247" s="243" t="s">
        <v>235</v>
      </c>
      <c r="E247" s="216">
        <f t="shared" si="11"/>
        <v>20000</v>
      </c>
      <c r="F247" s="216">
        <f t="shared" si="11"/>
        <v>0</v>
      </c>
      <c r="G247" s="216">
        <f t="shared" si="11"/>
        <v>0</v>
      </c>
      <c r="H247" s="216">
        <f t="shared" si="11"/>
        <v>0</v>
      </c>
      <c r="I247" s="7" t="e">
        <f>(IF(OR(#REF!&lt;&gt;0,$E247&lt;&gt;0,$F247&lt;&gt;0,$G247&lt;&gt;0,$H247&lt;&gt;0),$I$2,""))</f>
        <v>#REF!</v>
      </c>
      <c r="J247" s="183"/>
    </row>
    <row r="248" spans="1:10" ht="18.75" customHeight="1">
      <c r="A248" s="110">
        <v>395</v>
      </c>
      <c r="B248" s="193"/>
      <c r="C248" s="188">
        <v>2992</v>
      </c>
      <c r="D248" s="233" t="s">
        <v>236</v>
      </c>
      <c r="E248" s="190">
        <f t="shared" si="11"/>
        <v>0</v>
      </c>
      <c r="F248" s="190">
        <f t="shared" si="11"/>
        <v>0</v>
      </c>
      <c r="G248" s="190">
        <f t="shared" si="11"/>
        <v>0</v>
      </c>
      <c r="H248" s="190">
        <f t="shared" si="11"/>
        <v>0</v>
      </c>
      <c r="I248" s="7" t="e">
        <f>(IF(OR(#REF!&lt;&gt;0,$E248&lt;&gt;0,$F248&lt;&gt;0,$G248&lt;&gt;0,$H248&lt;&gt;0),$I$2,""))</f>
        <v>#REF!</v>
      </c>
      <c r="J248" s="183"/>
    </row>
    <row r="249" spans="1:10" s="73" customFormat="1" ht="18.75" customHeight="1">
      <c r="A249" s="244">
        <v>397</v>
      </c>
      <c r="B249" s="180">
        <v>3300</v>
      </c>
      <c r="C249" s="245" t="s">
        <v>237</v>
      </c>
      <c r="D249" s="246"/>
      <c r="E249" s="182">
        <f>SUMIF($B$607:$B$12313,$B249,E$607:E$12313)</f>
        <v>0</v>
      </c>
      <c r="F249" s="182">
        <f>SUMIF($B$607:$B$12313,$B249,F$607:F$12313)</f>
        <v>0</v>
      </c>
      <c r="G249" s="182">
        <f>SUMIF($B$607:$B$12313,$B249,G$607:G$12313)</f>
        <v>0</v>
      </c>
      <c r="H249" s="182">
        <f>SUMIF($B$607:$B$12313,$B249,H$607:H$12313)</f>
        <v>0</v>
      </c>
      <c r="I249" s="7" t="e">
        <f>(IF(OR(#REF!&lt;&gt;0,$E249&lt;&gt;0,$F249&lt;&gt;0,$G249&lt;&gt;0,$H249&lt;&gt;0),$I$2,""))</f>
        <v>#REF!</v>
      </c>
      <c r="J249" s="183"/>
    </row>
    <row r="250" spans="1:10" ht="18.75" customHeight="1">
      <c r="A250" s="69">
        <v>398</v>
      </c>
      <c r="B250" s="192"/>
      <c r="C250" s="185">
        <v>3301</v>
      </c>
      <c r="D250" s="247" t="s">
        <v>238</v>
      </c>
      <c r="E250" s="187">
        <f t="shared" ref="E250:H254" si="12">SUMIF($C$607:$C$12313,$C250,E$607:E$12313)</f>
        <v>0</v>
      </c>
      <c r="F250" s="187">
        <f t="shared" si="12"/>
        <v>0</v>
      </c>
      <c r="G250" s="187">
        <f t="shared" si="12"/>
        <v>0</v>
      </c>
      <c r="H250" s="187">
        <f t="shared" si="12"/>
        <v>0</v>
      </c>
      <c r="I250" s="7" t="e">
        <f>(IF(OR(#REF!&lt;&gt;0,$E250&lt;&gt;0,$F250&lt;&gt;0,$G250&lt;&gt;0,$H250&lt;&gt;0),$I$2,""))</f>
        <v>#REF!</v>
      </c>
      <c r="J250" s="183"/>
    </row>
    <row r="251" spans="1:10" ht="18.75" customHeight="1">
      <c r="A251" s="69">
        <v>399</v>
      </c>
      <c r="B251" s="192"/>
      <c r="C251" s="194">
        <v>3302</v>
      </c>
      <c r="D251" s="248" t="s">
        <v>239</v>
      </c>
      <c r="E251" s="196">
        <f t="shared" si="12"/>
        <v>0</v>
      </c>
      <c r="F251" s="196">
        <f t="shared" si="12"/>
        <v>0</v>
      </c>
      <c r="G251" s="196">
        <f t="shared" si="12"/>
        <v>0</v>
      </c>
      <c r="H251" s="196">
        <f t="shared" si="12"/>
        <v>0</v>
      </c>
      <c r="I251" s="7" t="e">
        <f>(IF(OR(#REF!&lt;&gt;0,$E251&lt;&gt;0,$F251&lt;&gt;0,$G251&lt;&gt;0,$H251&lt;&gt;0),$I$2,""))</f>
        <v>#REF!</v>
      </c>
      <c r="J251" s="183"/>
    </row>
    <row r="252" spans="1:10" ht="18.75" customHeight="1">
      <c r="A252" s="69">
        <v>400</v>
      </c>
      <c r="B252" s="192"/>
      <c r="C252" s="194">
        <v>3304</v>
      </c>
      <c r="D252" s="248" t="s">
        <v>240</v>
      </c>
      <c r="E252" s="196">
        <f t="shared" si="12"/>
        <v>0</v>
      </c>
      <c r="F252" s="196">
        <f t="shared" si="12"/>
        <v>0</v>
      </c>
      <c r="G252" s="196">
        <f t="shared" si="12"/>
        <v>0</v>
      </c>
      <c r="H252" s="196">
        <f t="shared" si="12"/>
        <v>0</v>
      </c>
      <c r="I252" s="7" t="e">
        <f>(IF(OR(#REF!&lt;&gt;0,$E252&lt;&gt;0,$F252&lt;&gt;0,$G252&lt;&gt;0,$H252&lt;&gt;0),$I$2,""))</f>
        <v>#REF!</v>
      </c>
      <c r="J252" s="183"/>
    </row>
    <row r="253" spans="1:10" ht="18.75" customHeight="1">
      <c r="A253" s="69">
        <v>401</v>
      </c>
      <c r="B253" s="192"/>
      <c r="C253" s="188">
        <v>3306</v>
      </c>
      <c r="D253" s="249" t="s">
        <v>241</v>
      </c>
      <c r="E253" s="196">
        <f t="shared" si="12"/>
        <v>0</v>
      </c>
      <c r="F253" s="196">
        <f t="shared" si="12"/>
        <v>0</v>
      </c>
      <c r="G253" s="196">
        <f t="shared" si="12"/>
        <v>0</v>
      </c>
      <c r="H253" s="196">
        <f t="shared" si="12"/>
        <v>0</v>
      </c>
      <c r="I253" s="7" t="e">
        <f>(IF(OR(#REF!&lt;&gt;0,$E253&lt;&gt;0,$F253&lt;&gt;0,$G253&lt;&gt;0,$H253&lt;&gt;0),$I$2,""))</f>
        <v>#REF!</v>
      </c>
      <c r="J253" s="183"/>
    </row>
    <row r="254" spans="1:10" s="73" customFormat="1" ht="19.5" customHeight="1">
      <c r="A254" s="250">
        <v>404</v>
      </c>
      <c r="B254" s="192"/>
      <c r="C254" s="188">
        <v>3307</v>
      </c>
      <c r="D254" s="249" t="s">
        <v>242</v>
      </c>
      <c r="E254" s="190">
        <f t="shared" si="12"/>
        <v>0</v>
      </c>
      <c r="F254" s="190">
        <f t="shared" si="12"/>
        <v>0</v>
      </c>
      <c r="G254" s="190">
        <f t="shared" si="12"/>
        <v>0</v>
      </c>
      <c r="H254" s="190">
        <f t="shared" si="12"/>
        <v>0</v>
      </c>
      <c r="I254" s="7" t="e">
        <f>(IF(OR(#REF!&lt;&gt;0,$E254&lt;&gt;0,$F254&lt;&gt;0,$G254&lt;&gt;0,$H254&lt;&gt;0),$I$2,""))</f>
        <v>#REF!</v>
      </c>
      <c r="J254" s="183"/>
    </row>
    <row r="255" spans="1:10" s="73" customFormat="1">
      <c r="A255" s="250">
        <v>404</v>
      </c>
      <c r="B255" s="180">
        <v>3900</v>
      </c>
      <c r="C255" s="227" t="s">
        <v>243</v>
      </c>
      <c r="D255" s="227"/>
      <c r="E255" s="182">
        <f t="shared" ref="E255:H258" si="13">SUMIF($B$607:$B$12313,$B255,E$607:E$12313)</f>
        <v>0</v>
      </c>
      <c r="F255" s="182">
        <f t="shared" si="13"/>
        <v>0</v>
      </c>
      <c r="G255" s="182">
        <f t="shared" si="13"/>
        <v>0</v>
      </c>
      <c r="H255" s="182">
        <f t="shared" si="13"/>
        <v>0</v>
      </c>
      <c r="I255" s="7" t="e">
        <f>(IF(OR(#REF!&lt;&gt;0,$E255&lt;&gt;0,$F255&lt;&gt;0,$G255&lt;&gt;0,$H255&lt;&gt;0),$I$2,""))</f>
        <v>#REF!</v>
      </c>
      <c r="J255" s="183"/>
    </row>
    <row r="256" spans="1:10" s="73" customFormat="1">
      <c r="A256" s="109">
        <v>440</v>
      </c>
      <c r="B256" s="180">
        <v>4000</v>
      </c>
      <c r="C256" s="227" t="s">
        <v>244</v>
      </c>
      <c r="D256" s="227"/>
      <c r="E256" s="182">
        <f t="shared" si="13"/>
        <v>35000</v>
      </c>
      <c r="F256" s="182">
        <f t="shared" si="13"/>
        <v>35000</v>
      </c>
      <c r="G256" s="182">
        <f t="shared" si="13"/>
        <v>35000</v>
      </c>
      <c r="H256" s="182">
        <f t="shared" si="13"/>
        <v>35000</v>
      </c>
      <c r="I256" s="7" t="e">
        <f>(IF(OR(#REF!&lt;&gt;0,$E256&lt;&gt;0,$F256&lt;&gt;0,$G256&lt;&gt;0,$H256&lt;&gt;0),$I$2,""))</f>
        <v>#REF!</v>
      </c>
      <c r="J256" s="183"/>
    </row>
    <row r="257" spans="1:10" s="73" customFormat="1">
      <c r="A257" s="109">
        <v>450</v>
      </c>
      <c r="B257" s="180">
        <v>4100</v>
      </c>
      <c r="C257" s="227" t="s">
        <v>245</v>
      </c>
      <c r="D257" s="227"/>
      <c r="E257" s="182">
        <f t="shared" si="13"/>
        <v>0</v>
      </c>
      <c r="F257" s="182">
        <f t="shared" si="13"/>
        <v>0</v>
      </c>
      <c r="G257" s="182">
        <f t="shared" si="13"/>
        <v>0</v>
      </c>
      <c r="H257" s="182">
        <f t="shared" si="13"/>
        <v>0</v>
      </c>
      <c r="I257" s="7" t="e">
        <f>(IF(OR(#REF!&lt;&gt;0,$E257&lt;&gt;0,$F257&lt;&gt;0,$G257&lt;&gt;0,$H257&lt;&gt;0),$I$2,""))</f>
        <v>#REF!</v>
      </c>
      <c r="J257" s="183"/>
    </row>
    <row r="258" spans="1:10" s="73" customFormat="1">
      <c r="A258" s="109">
        <v>495</v>
      </c>
      <c r="B258" s="180">
        <v>4200</v>
      </c>
      <c r="C258" s="227" t="s">
        <v>246</v>
      </c>
      <c r="D258" s="227"/>
      <c r="E258" s="182">
        <f t="shared" si="13"/>
        <v>458000</v>
      </c>
      <c r="F258" s="182">
        <f t="shared" si="13"/>
        <v>435000</v>
      </c>
      <c r="G258" s="182">
        <f t="shared" si="13"/>
        <v>450000</v>
      </c>
      <c r="H258" s="182">
        <f t="shared" si="13"/>
        <v>460000</v>
      </c>
      <c r="I258" s="7" t="e">
        <f>(IF(OR(#REF!&lt;&gt;0,$E258&lt;&gt;0,$F258&lt;&gt;0,$G258&lt;&gt;0,$H258&lt;&gt;0),$I$2,""))</f>
        <v>#REF!</v>
      </c>
      <c r="J258" s="183"/>
    </row>
    <row r="259" spans="1:10" ht="18.75" customHeight="1">
      <c r="A259" s="110">
        <v>500</v>
      </c>
      <c r="B259" s="251"/>
      <c r="C259" s="185">
        <v>4201</v>
      </c>
      <c r="D259" s="186" t="s">
        <v>247</v>
      </c>
      <c r="E259" s="187">
        <f t="shared" ref="E259:H264" si="14">SUMIF($C$607:$C$12313,$C259,E$607:E$12313)</f>
        <v>0</v>
      </c>
      <c r="F259" s="187">
        <f t="shared" si="14"/>
        <v>0</v>
      </c>
      <c r="G259" s="187">
        <f t="shared" si="14"/>
        <v>0</v>
      </c>
      <c r="H259" s="187">
        <f t="shared" si="14"/>
        <v>0</v>
      </c>
      <c r="I259" s="7" t="e">
        <f>(IF(OR(#REF!&lt;&gt;0,$E259&lt;&gt;0,$F259&lt;&gt;0,$G259&lt;&gt;0,$H259&lt;&gt;0),$I$2,""))</f>
        <v>#REF!</v>
      </c>
      <c r="J259" s="183"/>
    </row>
    <row r="260" spans="1:10" ht="18.75" customHeight="1">
      <c r="A260" s="110">
        <v>505</v>
      </c>
      <c r="B260" s="251"/>
      <c r="C260" s="194">
        <v>4202</v>
      </c>
      <c r="D260" s="252" t="s">
        <v>248</v>
      </c>
      <c r="E260" s="196">
        <f t="shared" si="14"/>
        <v>0</v>
      </c>
      <c r="F260" s="196">
        <f t="shared" si="14"/>
        <v>0</v>
      </c>
      <c r="G260" s="196">
        <f t="shared" si="14"/>
        <v>0</v>
      </c>
      <c r="H260" s="196">
        <f t="shared" si="14"/>
        <v>0</v>
      </c>
      <c r="I260" s="7" t="e">
        <f>(IF(OR(#REF!&lt;&gt;0,$E260&lt;&gt;0,$F260&lt;&gt;0,$G260&lt;&gt;0,$H260&lt;&gt;0),$I$2,""))</f>
        <v>#REF!</v>
      </c>
      <c r="J260" s="183"/>
    </row>
    <row r="261" spans="1:10" ht="18.75" customHeight="1">
      <c r="A261" s="110">
        <v>510</v>
      </c>
      <c r="B261" s="251"/>
      <c r="C261" s="194">
        <v>4214</v>
      </c>
      <c r="D261" s="252" t="s">
        <v>249</v>
      </c>
      <c r="E261" s="196">
        <f t="shared" si="14"/>
        <v>458000</v>
      </c>
      <c r="F261" s="196">
        <f t="shared" si="14"/>
        <v>435000</v>
      </c>
      <c r="G261" s="196">
        <f t="shared" si="14"/>
        <v>450000</v>
      </c>
      <c r="H261" s="196">
        <f t="shared" si="14"/>
        <v>460000</v>
      </c>
      <c r="I261" s="7" t="e">
        <f>(IF(OR(#REF!&lt;&gt;0,$E261&lt;&gt;0,$F261&lt;&gt;0,$G261&lt;&gt;0,$H261&lt;&gt;0),$I$2,""))</f>
        <v>#REF!</v>
      </c>
      <c r="J261" s="183"/>
    </row>
    <row r="262" spans="1:10" ht="18.75" customHeight="1">
      <c r="A262" s="110">
        <v>515</v>
      </c>
      <c r="B262" s="251"/>
      <c r="C262" s="194">
        <v>4217</v>
      </c>
      <c r="D262" s="252" t="s">
        <v>250</v>
      </c>
      <c r="E262" s="196">
        <f t="shared" si="14"/>
        <v>0</v>
      </c>
      <c r="F262" s="196">
        <f t="shared" si="14"/>
        <v>0</v>
      </c>
      <c r="G262" s="196">
        <f t="shared" si="14"/>
        <v>0</v>
      </c>
      <c r="H262" s="196">
        <f t="shared" si="14"/>
        <v>0</v>
      </c>
      <c r="I262" s="7" t="e">
        <f>(IF(OR(#REF!&lt;&gt;0,$E262&lt;&gt;0,$F262&lt;&gt;0,$G262&lt;&gt;0,$H262&lt;&gt;0),$I$2,""))</f>
        <v>#REF!</v>
      </c>
      <c r="J262" s="183"/>
    </row>
    <row r="263" spans="1:10" ht="18.75" customHeight="1">
      <c r="A263" s="110">
        <v>520</v>
      </c>
      <c r="B263" s="251"/>
      <c r="C263" s="194">
        <v>4218</v>
      </c>
      <c r="D263" s="195" t="s">
        <v>251</v>
      </c>
      <c r="E263" s="196">
        <f t="shared" si="14"/>
        <v>0</v>
      </c>
      <c r="F263" s="196">
        <f t="shared" si="14"/>
        <v>0</v>
      </c>
      <c r="G263" s="196">
        <f t="shared" si="14"/>
        <v>0</v>
      </c>
      <c r="H263" s="196">
        <f t="shared" si="14"/>
        <v>0</v>
      </c>
      <c r="I263" s="7" t="e">
        <f>(IF(OR(#REF!&lt;&gt;0,$E263&lt;&gt;0,$F263&lt;&gt;0,$G263&lt;&gt;0,$H263&lt;&gt;0),$I$2,""))</f>
        <v>#REF!</v>
      </c>
      <c r="J263" s="183"/>
    </row>
    <row r="264" spans="1:10" ht="18.75" customHeight="1">
      <c r="A264" s="110">
        <v>525</v>
      </c>
      <c r="B264" s="251"/>
      <c r="C264" s="188">
        <v>4219</v>
      </c>
      <c r="D264" s="231" t="s">
        <v>252</v>
      </c>
      <c r="E264" s="190">
        <f t="shared" si="14"/>
        <v>0</v>
      </c>
      <c r="F264" s="190">
        <f t="shared" si="14"/>
        <v>0</v>
      </c>
      <c r="G264" s="190">
        <f t="shared" si="14"/>
        <v>0</v>
      </c>
      <c r="H264" s="190">
        <f t="shared" si="14"/>
        <v>0</v>
      </c>
      <c r="I264" s="7" t="e">
        <f>(IF(OR(#REF!&lt;&gt;0,$E264&lt;&gt;0,$F264&lt;&gt;0,$G264&lt;&gt;0,$H264&lt;&gt;0),$I$2,""))</f>
        <v>#REF!</v>
      </c>
      <c r="J264" s="183"/>
    </row>
    <row r="265" spans="1:10" s="73" customFormat="1">
      <c r="A265" s="109">
        <v>635</v>
      </c>
      <c r="B265" s="180">
        <v>4300</v>
      </c>
      <c r="C265" s="227" t="s">
        <v>253</v>
      </c>
      <c r="D265" s="227"/>
      <c r="E265" s="182">
        <f>SUMIF($B$607:$B$12313,$B265,E$607:E$12313)</f>
        <v>124181</v>
      </c>
      <c r="F265" s="182">
        <f>SUMIF($B$607:$B$12313,$B265,F$607:F$12313)</f>
        <v>30000</v>
      </c>
      <c r="G265" s="182">
        <f>SUMIF($B$607:$B$12313,$B265,G$607:G$12313)</f>
        <v>30000</v>
      </c>
      <c r="H265" s="182">
        <f>SUMIF($B$607:$B$12313,$B265,H$607:H$12313)</f>
        <v>30000</v>
      </c>
      <c r="I265" s="7" t="e">
        <f>(IF(OR(#REF!&lt;&gt;0,$E265&lt;&gt;0,$F265&lt;&gt;0,$G265&lt;&gt;0,$H265&lt;&gt;0),$I$2,""))</f>
        <v>#REF!</v>
      </c>
      <c r="J265" s="183"/>
    </row>
    <row r="266" spans="1:10" ht="18.75" customHeight="1">
      <c r="A266" s="110">
        <v>640</v>
      </c>
      <c r="B266" s="251"/>
      <c r="C266" s="185">
        <v>4301</v>
      </c>
      <c r="D266" s="210" t="s">
        <v>254</v>
      </c>
      <c r="E266" s="187">
        <f t="shared" ref="E266:H268" si="15">SUMIF($C$607:$C$12313,$C266,E$607:E$12313)</f>
        <v>124181</v>
      </c>
      <c r="F266" s="187">
        <f t="shared" si="15"/>
        <v>30000</v>
      </c>
      <c r="G266" s="187">
        <f t="shared" si="15"/>
        <v>30000</v>
      </c>
      <c r="H266" s="187">
        <f t="shared" si="15"/>
        <v>30000</v>
      </c>
      <c r="I266" s="7" t="e">
        <f>(IF(OR(#REF!&lt;&gt;0,$E266&lt;&gt;0,$F266&lt;&gt;0,$G266&lt;&gt;0,$H266&lt;&gt;0),$I$2,""))</f>
        <v>#REF!</v>
      </c>
      <c r="J266" s="183"/>
    </row>
    <row r="267" spans="1:10" ht="18.75" customHeight="1">
      <c r="A267" s="110">
        <v>645</v>
      </c>
      <c r="B267" s="251"/>
      <c r="C267" s="194">
        <v>4302</v>
      </c>
      <c r="D267" s="252" t="s">
        <v>255</v>
      </c>
      <c r="E267" s="196">
        <f t="shared" si="15"/>
        <v>0</v>
      </c>
      <c r="F267" s="196">
        <f t="shared" si="15"/>
        <v>0</v>
      </c>
      <c r="G267" s="196">
        <f t="shared" si="15"/>
        <v>0</v>
      </c>
      <c r="H267" s="196">
        <f t="shared" si="15"/>
        <v>0</v>
      </c>
      <c r="I267" s="7" t="e">
        <f>(IF(OR(#REF!&lt;&gt;0,$E267&lt;&gt;0,$F267&lt;&gt;0,$G267&lt;&gt;0,$H267&lt;&gt;0),$I$2,""))</f>
        <v>#REF!</v>
      </c>
      <c r="J267" s="183"/>
    </row>
    <row r="268" spans="1:10" ht="18.75" customHeight="1">
      <c r="A268" s="110">
        <v>650</v>
      </c>
      <c r="B268" s="251"/>
      <c r="C268" s="188">
        <v>4309</v>
      </c>
      <c r="D268" s="199" t="s">
        <v>256</v>
      </c>
      <c r="E268" s="190">
        <f t="shared" si="15"/>
        <v>0</v>
      </c>
      <c r="F268" s="190">
        <f t="shared" si="15"/>
        <v>0</v>
      </c>
      <c r="G268" s="190">
        <f t="shared" si="15"/>
        <v>0</v>
      </c>
      <c r="H268" s="190">
        <f t="shared" si="15"/>
        <v>0</v>
      </c>
      <c r="I268" s="7" t="e">
        <f>(IF(OR(#REF!&lt;&gt;0,$E268&lt;&gt;0,$F268&lt;&gt;0,$G268&lt;&gt;0,$H268&lt;&gt;0),$I$2,""))</f>
        <v>#REF!</v>
      </c>
      <c r="J268" s="183"/>
    </row>
    <row r="269" spans="1:10" s="73" customFormat="1">
      <c r="A269" s="109">
        <v>655</v>
      </c>
      <c r="B269" s="180">
        <v>4400</v>
      </c>
      <c r="C269" s="227" t="s">
        <v>257</v>
      </c>
      <c r="D269" s="227"/>
      <c r="E269" s="182">
        <f t="shared" ref="E269:H272" si="16">SUMIF($B$607:$B$12313,$B269,E$607:E$12313)</f>
        <v>0</v>
      </c>
      <c r="F269" s="182">
        <f t="shared" si="16"/>
        <v>0</v>
      </c>
      <c r="G269" s="182">
        <f t="shared" si="16"/>
        <v>0</v>
      </c>
      <c r="H269" s="182">
        <f t="shared" si="16"/>
        <v>0</v>
      </c>
      <c r="I269" s="7" t="e">
        <f>(IF(OR(#REF!&lt;&gt;0,$E269&lt;&gt;0,$F269&lt;&gt;0,$G269&lt;&gt;0,$H269&lt;&gt;0),$I$2,""))</f>
        <v>#REF!</v>
      </c>
      <c r="J269" s="183"/>
    </row>
    <row r="270" spans="1:10" s="73" customFormat="1">
      <c r="A270" s="109">
        <v>665</v>
      </c>
      <c r="B270" s="180">
        <v>4500</v>
      </c>
      <c r="C270" s="227" t="s">
        <v>258</v>
      </c>
      <c r="D270" s="227"/>
      <c r="E270" s="182">
        <f t="shared" si="16"/>
        <v>690000</v>
      </c>
      <c r="F270" s="182">
        <f t="shared" si="16"/>
        <v>685000</v>
      </c>
      <c r="G270" s="182">
        <f t="shared" si="16"/>
        <v>685000</v>
      </c>
      <c r="H270" s="182">
        <f t="shared" si="16"/>
        <v>685000</v>
      </c>
      <c r="I270" s="7" t="e">
        <f>(IF(OR(#REF!&lt;&gt;0,$E270&lt;&gt;0,$F270&lt;&gt;0,$G270&lt;&gt;0,$H270&lt;&gt;0),$I$2,""))</f>
        <v>#REF!</v>
      </c>
      <c r="J270" s="183"/>
    </row>
    <row r="271" spans="1:10" s="73" customFormat="1" ht="18.75" customHeight="1">
      <c r="A271" s="109">
        <v>675</v>
      </c>
      <c r="B271" s="180">
        <v>4600</v>
      </c>
      <c r="C271" s="234" t="s">
        <v>259</v>
      </c>
      <c r="D271" s="234"/>
      <c r="E271" s="182">
        <f t="shared" si="16"/>
        <v>30325</v>
      </c>
      <c r="F271" s="182">
        <f t="shared" si="16"/>
        <v>30000</v>
      </c>
      <c r="G271" s="182">
        <f t="shared" si="16"/>
        <v>30000</v>
      </c>
      <c r="H271" s="182">
        <f t="shared" si="16"/>
        <v>30000</v>
      </c>
      <c r="I271" s="7" t="e">
        <f>(IF(OR(#REF!&lt;&gt;0,$E271&lt;&gt;0,$F271&lt;&gt;0,$G271&lt;&gt;0,$H271&lt;&gt;0),$I$2,""))</f>
        <v>#REF!</v>
      </c>
      <c r="J271" s="220"/>
    </row>
    <row r="272" spans="1:10" s="73" customFormat="1">
      <c r="A272" s="109">
        <v>685</v>
      </c>
      <c r="B272" s="180">
        <v>4900</v>
      </c>
      <c r="C272" s="227" t="s">
        <v>260</v>
      </c>
      <c r="D272" s="227"/>
      <c r="E272" s="182">
        <f t="shared" si="16"/>
        <v>0</v>
      </c>
      <c r="F272" s="182">
        <f t="shared" si="16"/>
        <v>0</v>
      </c>
      <c r="G272" s="182">
        <f t="shared" si="16"/>
        <v>0</v>
      </c>
      <c r="H272" s="182">
        <f t="shared" si="16"/>
        <v>0</v>
      </c>
      <c r="I272" s="7" t="e">
        <f>(IF(OR(#REF!&lt;&gt;0,$E272&lt;&gt;0,$F272&lt;&gt;0,$G272&lt;&gt;0,$H272&lt;&gt;0),$I$2,""))</f>
        <v>#REF!</v>
      </c>
      <c r="J272" s="220"/>
    </row>
    <row r="273" spans="1:10" ht="18.75" customHeight="1">
      <c r="A273" s="110">
        <v>690</v>
      </c>
      <c r="B273" s="251"/>
      <c r="C273" s="185">
        <v>4901</v>
      </c>
      <c r="D273" s="253" t="s">
        <v>261</v>
      </c>
      <c r="E273" s="187">
        <f t="shared" ref="E273:H274" si="17">SUMIF($C$607:$C$12313,$C273,E$607:E$12313)</f>
        <v>0</v>
      </c>
      <c r="F273" s="187">
        <f t="shared" si="17"/>
        <v>0</v>
      </c>
      <c r="G273" s="187">
        <f t="shared" si="17"/>
        <v>0</v>
      </c>
      <c r="H273" s="187">
        <f t="shared" si="17"/>
        <v>0</v>
      </c>
      <c r="I273" s="7" t="e">
        <f>(IF(OR(#REF!&lt;&gt;0,$E273&lt;&gt;0,$F273&lt;&gt;0,$G273&lt;&gt;0,$H273&lt;&gt;0),$I$2,""))</f>
        <v>#REF!</v>
      </c>
      <c r="J273" s="220"/>
    </row>
    <row r="274" spans="1:10" ht="18.75" customHeight="1">
      <c r="A274" s="110">
        <v>695</v>
      </c>
      <c r="B274" s="251"/>
      <c r="C274" s="188">
        <v>4902</v>
      </c>
      <c r="D274" s="199" t="s">
        <v>262</v>
      </c>
      <c r="E274" s="190">
        <f t="shared" si="17"/>
        <v>0</v>
      </c>
      <c r="F274" s="190">
        <f t="shared" si="17"/>
        <v>0</v>
      </c>
      <c r="G274" s="190">
        <f t="shared" si="17"/>
        <v>0</v>
      </c>
      <c r="H274" s="190">
        <f t="shared" si="17"/>
        <v>0</v>
      </c>
      <c r="I274" s="7" t="e">
        <f>(IF(OR(#REF!&lt;&gt;0,$E274&lt;&gt;0,$F274&lt;&gt;0,$G274&lt;&gt;0,$H274&lt;&gt;0),$I$2,""))</f>
        <v>#REF!</v>
      </c>
      <c r="J274" s="183"/>
    </row>
    <row r="275" spans="1:10" s="256" customFormat="1">
      <c r="A275" s="109">
        <v>700</v>
      </c>
      <c r="B275" s="254">
        <v>5100</v>
      </c>
      <c r="C275" s="255" t="s">
        <v>263</v>
      </c>
      <c r="D275" s="255"/>
      <c r="E275" s="182">
        <f t="shared" ref="E275:H276" si="18">SUMIF($B$607:$B$12313,$B275,E$607:E$12313)</f>
        <v>5017717</v>
      </c>
      <c r="F275" s="182">
        <f t="shared" si="18"/>
        <v>2442800</v>
      </c>
      <c r="G275" s="182">
        <f t="shared" si="18"/>
        <v>2980000</v>
      </c>
      <c r="H275" s="182">
        <f t="shared" si="18"/>
        <v>2380000</v>
      </c>
      <c r="I275" s="7" t="e">
        <f>(IF(OR(#REF!&lt;&gt;0,$E275&lt;&gt;0,$F275&lt;&gt;0,$G275&lt;&gt;0,$H275&lt;&gt;0),$I$2,""))</f>
        <v>#REF!</v>
      </c>
      <c r="J275" s="183"/>
    </row>
    <row r="276" spans="1:10" s="256" customFormat="1">
      <c r="A276" s="109">
        <v>710</v>
      </c>
      <c r="B276" s="254">
        <v>5200</v>
      </c>
      <c r="C276" s="255" t="s">
        <v>264</v>
      </c>
      <c r="D276" s="255"/>
      <c r="E276" s="182">
        <f t="shared" si="18"/>
        <v>16705655</v>
      </c>
      <c r="F276" s="182">
        <f t="shared" si="18"/>
        <v>5236900</v>
      </c>
      <c r="G276" s="182">
        <f t="shared" si="18"/>
        <v>3787600</v>
      </c>
      <c r="H276" s="182">
        <f t="shared" si="18"/>
        <v>4129000</v>
      </c>
      <c r="I276" s="7" t="e">
        <f>(IF(OR(#REF!&lt;&gt;0,$E276&lt;&gt;0,$F276&lt;&gt;0,$G276&lt;&gt;0,$H276&lt;&gt;0),$I$2,""))</f>
        <v>#REF!</v>
      </c>
      <c r="J276" s="183"/>
    </row>
    <row r="277" spans="1:10" s="260" customFormat="1" ht="18.75" customHeight="1">
      <c r="A277" s="110">
        <v>715</v>
      </c>
      <c r="B277" s="257"/>
      <c r="C277" s="258">
        <v>5201</v>
      </c>
      <c r="D277" s="259" t="s">
        <v>265</v>
      </c>
      <c r="E277" s="187">
        <f t="shared" ref="E277:H283" si="19">SUMIF($C$607:$C$12313,$C277,E$607:E$12313)</f>
        <v>27200</v>
      </c>
      <c r="F277" s="187">
        <f t="shared" si="19"/>
        <v>12650</v>
      </c>
      <c r="G277" s="187">
        <f t="shared" si="19"/>
        <v>21800</v>
      </c>
      <c r="H277" s="187">
        <f t="shared" si="19"/>
        <v>16000</v>
      </c>
      <c r="I277" s="7" t="e">
        <f>(IF(OR(#REF!&lt;&gt;0,$E277&lt;&gt;0,$F277&lt;&gt;0,$G277&lt;&gt;0,$H277&lt;&gt;0),$I$2,""))</f>
        <v>#REF!</v>
      </c>
      <c r="J277" s="183"/>
    </row>
    <row r="278" spans="1:10" s="260" customFormat="1" ht="18.75" customHeight="1">
      <c r="A278" s="110">
        <v>720</v>
      </c>
      <c r="B278" s="257"/>
      <c r="C278" s="261">
        <v>5202</v>
      </c>
      <c r="D278" s="262" t="s">
        <v>266</v>
      </c>
      <c r="E278" s="196">
        <f t="shared" si="19"/>
        <v>0</v>
      </c>
      <c r="F278" s="196">
        <f t="shared" si="19"/>
        <v>0</v>
      </c>
      <c r="G278" s="196">
        <f t="shared" si="19"/>
        <v>0</v>
      </c>
      <c r="H278" s="196">
        <f t="shared" si="19"/>
        <v>0</v>
      </c>
      <c r="I278" s="7" t="e">
        <f>(IF(OR(#REF!&lt;&gt;0,$E278&lt;&gt;0,$F278&lt;&gt;0,$G278&lt;&gt;0,$H278&lt;&gt;0),$I$2,""))</f>
        <v>#REF!</v>
      </c>
      <c r="J278" s="183"/>
    </row>
    <row r="279" spans="1:10" s="260" customFormat="1" ht="18.75" customHeight="1">
      <c r="A279" s="110">
        <v>725</v>
      </c>
      <c r="B279" s="257"/>
      <c r="C279" s="261">
        <v>5203</v>
      </c>
      <c r="D279" s="262" t="s">
        <v>267</v>
      </c>
      <c r="E279" s="196">
        <f t="shared" si="19"/>
        <v>674000</v>
      </c>
      <c r="F279" s="196">
        <f t="shared" si="19"/>
        <v>204250</v>
      </c>
      <c r="G279" s="196">
        <f t="shared" si="19"/>
        <v>330000</v>
      </c>
      <c r="H279" s="196">
        <f t="shared" si="19"/>
        <v>282000</v>
      </c>
      <c r="I279" s="7" t="e">
        <f>(IF(OR(#REF!&lt;&gt;0,$E279&lt;&gt;0,$F279&lt;&gt;0,$G279&lt;&gt;0,$H279&lt;&gt;0),$I$2,""))</f>
        <v>#REF!</v>
      </c>
      <c r="J279" s="183"/>
    </row>
    <row r="280" spans="1:10" s="260" customFormat="1" ht="18.75" customHeight="1">
      <c r="A280" s="110">
        <v>730</v>
      </c>
      <c r="B280" s="257"/>
      <c r="C280" s="261">
        <v>5204</v>
      </c>
      <c r="D280" s="262" t="s">
        <v>268</v>
      </c>
      <c r="E280" s="196">
        <f t="shared" si="19"/>
        <v>762108</v>
      </c>
      <c r="F280" s="196">
        <f t="shared" si="19"/>
        <v>160000</v>
      </c>
      <c r="G280" s="196">
        <f t="shared" si="19"/>
        <v>550000</v>
      </c>
      <c r="H280" s="196">
        <f t="shared" si="19"/>
        <v>500000</v>
      </c>
      <c r="I280" s="7" t="e">
        <f>(IF(OR(#REF!&lt;&gt;0,$E280&lt;&gt;0,$F280&lt;&gt;0,$G280&lt;&gt;0,$H280&lt;&gt;0),$I$2,""))</f>
        <v>#REF!</v>
      </c>
      <c r="J280" s="183"/>
    </row>
    <row r="281" spans="1:10" s="260" customFormat="1" ht="18.75" customHeight="1">
      <c r="A281" s="110">
        <v>735</v>
      </c>
      <c r="B281" s="257"/>
      <c r="C281" s="261">
        <v>5205</v>
      </c>
      <c r="D281" s="262" t="s">
        <v>269</v>
      </c>
      <c r="E281" s="196">
        <f t="shared" si="19"/>
        <v>36582</v>
      </c>
      <c r="F281" s="196">
        <f t="shared" si="19"/>
        <v>40000</v>
      </c>
      <c r="G281" s="196">
        <f t="shared" si="19"/>
        <v>20000</v>
      </c>
      <c r="H281" s="196">
        <f t="shared" si="19"/>
        <v>20000</v>
      </c>
      <c r="I281" s="7" t="e">
        <f>(IF(OR(#REF!&lt;&gt;0,$E281&lt;&gt;0,$F281&lt;&gt;0,$G281&lt;&gt;0,$H281&lt;&gt;0),$I$2,""))</f>
        <v>#REF!</v>
      </c>
      <c r="J281" s="183"/>
    </row>
    <row r="282" spans="1:10" s="260" customFormat="1" ht="18.75" customHeight="1">
      <c r="A282" s="110">
        <v>740</v>
      </c>
      <c r="B282" s="257"/>
      <c r="C282" s="261">
        <v>5206</v>
      </c>
      <c r="D282" s="262" t="s">
        <v>270</v>
      </c>
      <c r="E282" s="196">
        <f t="shared" si="19"/>
        <v>15205765</v>
      </c>
      <c r="F282" s="196">
        <f t="shared" si="19"/>
        <v>4820000</v>
      </c>
      <c r="G282" s="196">
        <f t="shared" si="19"/>
        <v>2865800</v>
      </c>
      <c r="H282" s="196">
        <f t="shared" si="19"/>
        <v>3311000</v>
      </c>
      <c r="I282" s="7" t="e">
        <f>(IF(OR(#REF!&lt;&gt;0,$E282&lt;&gt;0,$F282&lt;&gt;0,$G282&lt;&gt;0,$H282&lt;&gt;0),$I$2,""))</f>
        <v>#REF!</v>
      </c>
      <c r="J282" s="183"/>
    </row>
    <row r="283" spans="1:10" s="260" customFormat="1" ht="18.75" customHeight="1">
      <c r="A283" s="110">
        <v>745</v>
      </c>
      <c r="B283" s="257"/>
      <c r="C283" s="263">
        <v>5219</v>
      </c>
      <c r="D283" s="264" t="s">
        <v>271</v>
      </c>
      <c r="E283" s="190">
        <f t="shared" si="19"/>
        <v>0</v>
      </c>
      <c r="F283" s="190">
        <f t="shared" si="19"/>
        <v>0</v>
      </c>
      <c r="G283" s="190">
        <f t="shared" si="19"/>
        <v>0</v>
      </c>
      <c r="H283" s="190">
        <f t="shared" si="19"/>
        <v>0</v>
      </c>
      <c r="I283" s="7" t="e">
        <f>(IF(OR(#REF!&lt;&gt;0,$E283&lt;&gt;0,$F283&lt;&gt;0,$G283&lt;&gt;0,$H283&lt;&gt;0),$I$2,""))</f>
        <v>#REF!</v>
      </c>
      <c r="J283" s="183"/>
    </row>
    <row r="284" spans="1:10" s="256" customFormat="1">
      <c r="A284" s="109">
        <v>750</v>
      </c>
      <c r="B284" s="254">
        <v>5300</v>
      </c>
      <c r="C284" s="255" t="s">
        <v>272</v>
      </c>
      <c r="D284" s="255"/>
      <c r="E284" s="182">
        <f>SUMIF($B$607:$B$12313,$B284,E$607:E$12313)</f>
        <v>415790</v>
      </c>
      <c r="F284" s="182">
        <f>SUMIF($B$607:$B$12313,$B284,F$607:F$12313)</f>
        <v>221200</v>
      </c>
      <c r="G284" s="182">
        <f>SUMIF($B$607:$B$12313,$B284,G$607:G$12313)</f>
        <v>10000</v>
      </c>
      <c r="H284" s="182">
        <f>SUMIF($B$607:$B$12313,$B284,H$607:H$12313)</f>
        <v>10000</v>
      </c>
      <c r="I284" s="7" t="e">
        <f>(IF(OR(#REF!&lt;&gt;0,$E284&lt;&gt;0,$F284&lt;&gt;0,$G284&lt;&gt;0,$H284&lt;&gt;0),$I$2,""))</f>
        <v>#REF!</v>
      </c>
      <c r="J284" s="183"/>
    </row>
    <row r="285" spans="1:10" s="260" customFormat="1" ht="18.75" customHeight="1">
      <c r="A285" s="110">
        <v>755</v>
      </c>
      <c r="B285" s="257"/>
      <c r="C285" s="258">
        <v>5301</v>
      </c>
      <c r="D285" s="259" t="s">
        <v>273</v>
      </c>
      <c r="E285" s="187">
        <f t="shared" ref="E285:H286" si="20">SUMIF($C$607:$C$12313,$C285,E$607:E$12313)</f>
        <v>98990</v>
      </c>
      <c r="F285" s="187">
        <f t="shared" si="20"/>
        <v>10000</v>
      </c>
      <c r="G285" s="187">
        <f t="shared" si="20"/>
        <v>10000</v>
      </c>
      <c r="H285" s="187">
        <f t="shared" si="20"/>
        <v>10000</v>
      </c>
      <c r="I285" s="7" t="e">
        <f>(IF(OR(#REF!&lt;&gt;0,$E285&lt;&gt;0,$F285&lt;&gt;0,$G285&lt;&gt;0,$H285&lt;&gt;0),$I$2,""))</f>
        <v>#REF!</v>
      </c>
      <c r="J285" s="183"/>
    </row>
    <row r="286" spans="1:10" s="260" customFormat="1" ht="18.75" customHeight="1">
      <c r="A286" s="110">
        <v>760</v>
      </c>
      <c r="B286" s="257"/>
      <c r="C286" s="263">
        <v>5309</v>
      </c>
      <c r="D286" s="264" t="s">
        <v>274</v>
      </c>
      <c r="E286" s="190">
        <f t="shared" si="20"/>
        <v>316800</v>
      </c>
      <c r="F286" s="190">
        <f t="shared" si="20"/>
        <v>211200</v>
      </c>
      <c r="G286" s="190">
        <f t="shared" si="20"/>
        <v>0</v>
      </c>
      <c r="H286" s="190">
        <f t="shared" si="20"/>
        <v>0</v>
      </c>
      <c r="I286" s="7" t="e">
        <f>(IF(OR(#REF!&lt;&gt;0,$E286&lt;&gt;0,$F286&lt;&gt;0,$G286&lt;&gt;0,$H286&lt;&gt;0),$I$2,""))</f>
        <v>#REF!</v>
      </c>
      <c r="J286" s="183"/>
    </row>
    <row r="287" spans="1:10" s="256" customFormat="1">
      <c r="A287" s="109">
        <v>765</v>
      </c>
      <c r="B287" s="254">
        <v>5400</v>
      </c>
      <c r="C287" s="255" t="s">
        <v>275</v>
      </c>
      <c r="D287" s="255"/>
      <c r="E287" s="182">
        <f t="shared" ref="E287:H288" si="21">SUMIF($B$607:$B$12313,$B287,E$607:E$12313)</f>
        <v>20000</v>
      </c>
      <c r="F287" s="182">
        <f t="shared" si="21"/>
        <v>20000</v>
      </c>
      <c r="G287" s="182">
        <f t="shared" si="21"/>
        <v>50000</v>
      </c>
      <c r="H287" s="182">
        <f t="shared" si="21"/>
        <v>50000</v>
      </c>
      <c r="I287" s="7" t="e">
        <f>(IF(OR(#REF!&lt;&gt;0,$E287&lt;&gt;0,$F287&lt;&gt;0,$G287&lt;&gt;0,$H287&lt;&gt;0),$I$2,""))</f>
        <v>#REF!</v>
      </c>
      <c r="J287" s="183"/>
    </row>
    <row r="288" spans="1:10" s="73" customFormat="1">
      <c r="A288" s="109">
        <v>775</v>
      </c>
      <c r="B288" s="180">
        <v>5500</v>
      </c>
      <c r="C288" s="227" t="s">
        <v>276</v>
      </c>
      <c r="D288" s="227"/>
      <c r="E288" s="182">
        <f t="shared" si="21"/>
        <v>0</v>
      </c>
      <c r="F288" s="182">
        <f t="shared" si="21"/>
        <v>0</v>
      </c>
      <c r="G288" s="182">
        <f t="shared" si="21"/>
        <v>0</v>
      </c>
      <c r="H288" s="182">
        <f t="shared" si="21"/>
        <v>0</v>
      </c>
      <c r="I288" s="7" t="e">
        <f>(IF(OR(#REF!&lt;&gt;0,$E288&lt;&gt;0,$F288&lt;&gt;0,$G288&lt;&gt;0,$H288&lt;&gt;0),$I$2,""))</f>
        <v>#REF!</v>
      </c>
      <c r="J288" s="183"/>
    </row>
    <row r="289" spans="1:52" ht="18.75" customHeight="1">
      <c r="A289" s="110">
        <v>780</v>
      </c>
      <c r="B289" s="251"/>
      <c r="C289" s="185">
        <v>5501</v>
      </c>
      <c r="D289" s="210" t="s">
        <v>277</v>
      </c>
      <c r="E289" s="187">
        <f t="shared" ref="E289:H292" si="22">SUMIF($C$607:$C$12313,$C289,E$607:E$12313)</f>
        <v>0</v>
      </c>
      <c r="F289" s="187">
        <f t="shared" si="22"/>
        <v>0</v>
      </c>
      <c r="G289" s="187">
        <f t="shared" si="22"/>
        <v>0</v>
      </c>
      <c r="H289" s="187">
        <f t="shared" si="22"/>
        <v>0</v>
      </c>
      <c r="I289" s="7" t="e">
        <f>(IF(OR(#REF!&lt;&gt;0,$E289&lt;&gt;0,$F289&lt;&gt;0,$G289&lt;&gt;0,$H289&lt;&gt;0),$I$2,""))</f>
        <v>#REF!</v>
      </c>
      <c r="J289" s="183"/>
    </row>
    <row r="290" spans="1:52" ht="18.75" customHeight="1">
      <c r="A290" s="110">
        <v>785</v>
      </c>
      <c r="B290" s="251"/>
      <c r="C290" s="194">
        <v>5502</v>
      </c>
      <c r="D290" s="195" t="s">
        <v>278</v>
      </c>
      <c r="E290" s="196">
        <f t="shared" si="22"/>
        <v>0</v>
      </c>
      <c r="F290" s="196">
        <f t="shared" si="22"/>
        <v>0</v>
      </c>
      <c r="G290" s="196">
        <f t="shared" si="22"/>
        <v>0</v>
      </c>
      <c r="H290" s="196">
        <f t="shared" si="22"/>
        <v>0</v>
      </c>
      <c r="I290" s="7" t="e">
        <f>(IF(OR(#REF!&lt;&gt;0,$E290&lt;&gt;0,$F290&lt;&gt;0,$G290&lt;&gt;0,$H290&lt;&gt;0),$I$2,""))</f>
        <v>#REF!</v>
      </c>
      <c r="J290" s="183"/>
    </row>
    <row r="291" spans="1:52" ht="18.75" customHeight="1">
      <c r="A291" s="110">
        <v>790</v>
      </c>
      <c r="B291" s="251"/>
      <c r="C291" s="194">
        <v>5503</v>
      </c>
      <c r="D291" s="252" t="s">
        <v>279</v>
      </c>
      <c r="E291" s="196">
        <f t="shared" si="22"/>
        <v>0</v>
      </c>
      <c r="F291" s="196">
        <f t="shared" si="22"/>
        <v>0</v>
      </c>
      <c r="G291" s="196">
        <f t="shared" si="22"/>
        <v>0</v>
      </c>
      <c r="H291" s="196">
        <f t="shared" si="22"/>
        <v>0</v>
      </c>
      <c r="I291" s="7" t="e">
        <f>(IF(OR(#REF!&lt;&gt;0,$E291&lt;&gt;0,$F291&lt;&gt;0,$G291&lt;&gt;0,$H291&lt;&gt;0),$I$2,""))</f>
        <v>#REF!</v>
      </c>
      <c r="J291" s="183"/>
    </row>
    <row r="292" spans="1:52" ht="18.75" customHeight="1">
      <c r="A292" s="110">
        <v>795</v>
      </c>
      <c r="B292" s="251"/>
      <c r="C292" s="188">
        <v>5504</v>
      </c>
      <c r="D292" s="226" t="s">
        <v>280</v>
      </c>
      <c r="E292" s="190">
        <f t="shared" si="22"/>
        <v>0</v>
      </c>
      <c r="F292" s="190">
        <f t="shared" si="22"/>
        <v>0</v>
      </c>
      <c r="G292" s="190">
        <f t="shared" si="22"/>
        <v>0</v>
      </c>
      <c r="H292" s="190">
        <f t="shared" si="22"/>
        <v>0</v>
      </c>
      <c r="I292" s="7" t="e">
        <f>(IF(OR(#REF!&lt;&gt;0,$E292&lt;&gt;0,$F292&lt;&gt;0,$G292&lt;&gt;0,$H292&lt;&gt;0),$I$2,""))</f>
        <v>#REF!</v>
      </c>
      <c r="J292" s="183"/>
    </row>
    <row r="293" spans="1:52" s="256" customFormat="1" ht="18.75" customHeight="1">
      <c r="A293" s="109">
        <v>805</v>
      </c>
      <c r="B293" s="254">
        <v>5700</v>
      </c>
      <c r="C293" s="265" t="s">
        <v>281</v>
      </c>
      <c r="D293" s="265"/>
      <c r="E293" s="182">
        <f>SUMIF($B$607:$B$12313,$B293,E$607:E$12313)</f>
        <v>0</v>
      </c>
      <c r="F293" s="182">
        <f>SUMIF($B$607:$B$12313,$B293,F$607:F$12313)</f>
        <v>0</v>
      </c>
      <c r="G293" s="182">
        <f>SUMIF($B$607:$B$12313,$B293,G$607:G$12313)</f>
        <v>0</v>
      </c>
      <c r="H293" s="182">
        <f>SUMIF($B$607:$B$12313,$B293,H$607:H$12313)</f>
        <v>0</v>
      </c>
      <c r="I293" s="7" t="e">
        <f>(IF(OR(#REF!&lt;&gt;0,$E293&lt;&gt;0,$F293&lt;&gt;0,$G293&lt;&gt;0,$H293&lt;&gt;0),$I$2,""))</f>
        <v>#REF!</v>
      </c>
      <c r="J293" s="183"/>
    </row>
    <row r="294" spans="1:52" s="260" customFormat="1" ht="18.75" customHeight="1">
      <c r="A294" s="110">
        <v>810</v>
      </c>
      <c r="B294" s="257"/>
      <c r="C294" s="258">
        <v>5701</v>
      </c>
      <c r="D294" s="259" t="s">
        <v>282</v>
      </c>
      <c r="E294" s="187">
        <f t="shared" ref="E294:H296" si="23">SUMIF($C$607:$C$12313,$C294,E$607:E$12313)</f>
        <v>0</v>
      </c>
      <c r="F294" s="187">
        <f t="shared" si="23"/>
        <v>0</v>
      </c>
      <c r="G294" s="187">
        <f t="shared" si="23"/>
        <v>0</v>
      </c>
      <c r="H294" s="187">
        <f t="shared" si="23"/>
        <v>0</v>
      </c>
      <c r="I294" s="7" t="e">
        <f>(IF(OR(#REF!&lt;&gt;0,$E294&lt;&gt;0,$F294&lt;&gt;0,$G294&lt;&gt;0,$H294&lt;&gt;0),$I$2,""))</f>
        <v>#REF!</v>
      </c>
      <c r="J294" s="183"/>
    </row>
    <row r="295" spans="1:52" s="260" customFormat="1" ht="18.75" customHeight="1">
      <c r="A295" s="110">
        <v>815</v>
      </c>
      <c r="B295" s="257"/>
      <c r="C295" s="266">
        <v>5702</v>
      </c>
      <c r="D295" s="267" t="s">
        <v>283</v>
      </c>
      <c r="E295" s="213">
        <f t="shared" si="23"/>
        <v>0</v>
      </c>
      <c r="F295" s="213">
        <f t="shared" si="23"/>
        <v>0</v>
      </c>
      <c r="G295" s="213">
        <f t="shared" si="23"/>
        <v>0</v>
      </c>
      <c r="H295" s="213">
        <f t="shared" si="23"/>
        <v>0</v>
      </c>
      <c r="I295" s="7" t="e">
        <f>(IF(OR(#REF!&lt;&gt;0,$E295&lt;&gt;0,$F295&lt;&gt;0,$G295&lt;&gt;0,$H295&lt;&gt;0),$I$2,""))</f>
        <v>#REF!</v>
      </c>
      <c r="J295" s="183"/>
    </row>
    <row r="296" spans="1:52" s="125" customFormat="1" ht="18.75" customHeight="1">
      <c r="A296" s="118">
        <v>525</v>
      </c>
      <c r="B296" s="193"/>
      <c r="C296" s="268">
        <v>4071</v>
      </c>
      <c r="D296" s="269" t="s">
        <v>284</v>
      </c>
      <c r="E296" s="270">
        <f t="shared" si="23"/>
        <v>0</v>
      </c>
      <c r="F296" s="270">
        <f t="shared" si="23"/>
        <v>0</v>
      </c>
      <c r="G296" s="270">
        <f t="shared" si="23"/>
        <v>0</v>
      </c>
      <c r="H296" s="270">
        <f t="shared" si="23"/>
        <v>0</v>
      </c>
      <c r="I296" s="7" t="e">
        <f>(IF(OR(#REF!&lt;&gt;0,$E296&lt;&gt;0,$F296&lt;&gt;0,$G296&lt;&gt;0,$H296&lt;&gt;0),$I$2,""))</f>
        <v>#REF!</v>
      </c>
      <c r="J296" s="183"/>
      <c r="K296" s="122"/>
      <c r="L296" s="123"/>
      <c r="M296" s="123"/>
      <c r="N296" s="122"/>
      <c r="O296" s="123"/>
      <c r="P296" s="123"/>
      <c r="Q296" s="122"/>
      <c r="R296" s="271"/>
      <c r="S296" s="271"/>
      <c r="T296" s="272"/>
      <c r="U296" s="123"/>
      <c r="V296" s="123"/>
      <c r="W296" s="122"/>
      <c r="X296" s="123"/>
      <c r="Y296" s="123"/>
      <c r="Z296" s="122"/>
      <c r="AA296" s="123"/>
      <c r="AB296" s="123"/>
      <c r="AC296" s="122"/>
      <c r="AD296" s="123"/>
      <c r="AE296" s="123"/>
      <c r="AF296" s="122"/>
      <c r="AG296" s="123"/>
      <c r="AH296" s="123"/>
      <c r="AI296" s="124"/>
      <c r="AJ296" s="123"/>
      <c r="AK296" s="123"/>
      <c r="AL296" s="122"/>
      <c r="AM296" s="123"/>
      <c r="AN296" s="123"/>
      <c r="AO296" s="122"/>
      <c r="AP296" s="123"/>
      <c r="AQ296" s="122"/>
      <c r="AR296" s="124"/>
      <c r="AS296" s="122"/>
      <c r="AT296" s="122"/>
      <c r="AU296" s="123"/>
      <c r="AV296" s="123"/>
      <c r="AW296" s="122"/>
      <c r="AX296" s="123"/>
      <c r="AZ296" s="123"/>
    </row>
    <row r="297" spans="1:52" s="73" customFormat="1">
      <c r="A297" s="109">
        <v>820</v>
      </c>
      <c r="B297" s="273">
        <v>98</v>
      </c>
      <c r="C297" s="274" t="s">
        <v>285</v>
      </c>
      <c r="D297" s="275"/>
      <c r="E297" s="276">
        <f>SUMIF($B$607:$B$12313,$B297,E$607:E$12313)</f>
        <v>700000</v>
      </c>
      <c r="F297" s="276">
        <f>SUMIF($B$607:$B$12313,$B297,F$607:F$12313)</f>
        <v>500000</v>
      </c>
      <c r="G297" s="276">
        <f>SUMIF($B$607:$B$12313,$B297,G$607:G$12313)</f>
        <v>600000</v>
      </c>
      <c r="H297" s="276">
        <f>SUMIF($B$607:$B$12313,$B297,H$607:H$12313)</f>
        <v>600000</v>
      </c>
      <c r="I297" s="7" t="e">
        <f>(IF(OR(#REF!&lt;&gt;0,$E297&lt;&gt;0,$F297&lt;&gt;0,$G297&lt;&gt;0,$H297&lt;&gt;0),$I$2,""))</f>
        <v>#REF!</v>
      </c>
      <c r="J297" s="183"/>
    </row>
    <row r="298" spans="1:52" ht="8.25" customHeight="1">
      <c r="A298" s="110">
        <v>821</v>
      </c>
      <c r="B298" s="277"/>
      <c r="C298" s="278"/>
      <c r="D298" s="279"/>
      <c r="E298" s="178"/>
      <c r="F298" s="178"/>
      <c r="G298" s="178"/>
      <c r="H298" s="178"/>
      <c r="I298" s="7" t="e">
        <f>(IF(OR(#REF!&lt;&gt;0,$E298&lt;&gt;0,$F298&lt;&gt;0,$G298&lt;&gt;0,$H298&lt;&gt;0),$I$2,""))</f>
        <v>#REF!</v>
      </c>
      <c r="J298" s="183"/>
    </row>
    <row r="299" spans="1:52" ht="8.25" customHeight="1">
      <c r="A299" s="110">
        <v>822</v>
      </c>
      <c r="B299" s="280"/>
      <c r="C299" s="281"/>
      <c r="D299" s="279"/>
      <c r="E299" s="178"/>
      <c r="F299" s="178"/>
      <c r="G299" s="178"/>
      <c r="H299" s="178"/>
      <c r="I299" s="7" t="e">
        <f>(IF(OR(#REF!&lt;&gt;0,$E299&lt;&gt;0,$F299&lt;&gt;0,$G299&lt;&gt;0,$H299&lt;&gt;0),$I$2,""))</f>
        <v>#REF!</v>
      </c>
      <c r="J299" s="220"/>
    </row>
    <row r="300" spans="1:52" ht="8.25" customHeight="1">
      <c r="A300" s="110">
        <v>823</v>
      </c>
      <c r="B300" s="280"/>
      <c r="C300" s="281"/>
      <c r="D300" s="279"/>
      <c r="E300" s="178"/>
      <c r="F300" s="178"/>
      <c r="G300" s="178"/>
      <c r="H300" s="178"/>
      <c r="I300" s="7" t="e">
        <f>(IF(OR(#REF!&lt;&gt;0,$E300&lt;&gt;0,$F300&lt;&gt;0,$G300&lt;&gt;0,$H300&lt;&gt;0),$I$2,""))</f>
        <v>#REF!</v>
      </c>
      <c r="J300" s="220"/>
    </row>
    <row r="301" spans="1:52" ht="20.25" customHeight="1" thickBot="1">
      <c r="A301" s="110">
        <v>825</v>
      </c>
      <c r="B301" s="282" t="s">
        <v>169</v>
      </c>
      <c r="C301" s="283" t="s">
        <v>170</v>
      </c>
      <c r="D301" s="284" t="s">
        <v>286</v>
      </c>
      <c r="E301" s="285">
        <f>SUMIF($C$607:$C$12313,$C301,E$607:E$12313)</f>
        <v>53053357</v>
      </c>
      <c r="F301" s="285">
        <f>SUMIF($C$607:$C$12313,$C301,F$607:F$12313)</f>
        <v>34654700</v>
      </c>
      <c r="G301" s="285">
        <f>SUMIF($C$607:$C$12313,$C301,G$607:G$12313)</f>
        <v>35011600</v>
      </c>
      <c r="H301" s="285">
        <f>SUMIF($C$607:$C$12313,$C301,H$607:H$12313)</f>
        <v>35404700</v>
      </c>
      <c r="I301" s="7">
        <v>1</v>
      </c>
      <c r="J301" s="170"/>
    </row>
    <row r="302" spans="1:52" ht="13.5" customHeight="1" thickTop="1">
      <c r="A302" s="110"/>
      <c r="B302" s="140"/>
      <c r="C302" s="286"/>
      <c r="D302" s="156"/>
      <c r="E302" s="5"/>
      <c r="F302" s="155"/>
      <c r="G302" s="5"/>
      <c r="H302" s="155"/>
      <c r="I302" s="7">
        <v>1</v>
      </c>
      <c r="J302" s="170"/>
    </row>
    <row r="303" spans="1:52">
      <c r="A303" s="110"/>
      <c r="B303" s="155"/>
      <c r="C303" s="281"/>
      <c r="D303" s="287"/>
      <c r="E303" s="147"/>
      <c r="F303" s="159"/>
      <c r="G303" s="147"/>
      <c r="H303" s="159"/>
      <c r="I303" s="7">
        <v>1</v>
      </c>
      <c r="J303" s="170"/>
    </row>
    <row r="304" spans="1:52">
      <c r="A304" s="110"/>
      <c r="B304" s="288"/>
      <c r="C304" s="289"/>
      <c r="D304" s="290"/>
      <c r="E304" s="291"/>
      <c r="F304" s="291"/>
      <c r="G304" s="291"/>
      <c r="H304" s="291"/>
      <c r="I304" s="7">
        <v>1</v>
      </c>
      <c r="J304" s="170"/>
    </row>
    <row r="305" spans="1:10" ht="0.95" customHeight="1">
      <c r="A305" s="110"/>
      <c r="B305" s="292"/>
      <c r="C305" s="292"/>
      <c r="D305" s="293"/>
      <c r="E305" s="294"/>
      <c r="F305" s="294"/>
      <c r="G305" s="294"/>
      <c r="H305" s="294"/>
      <c r="I305" s="292"/>
    </row>
    <row r="306" spans="1:10" ht="0.95" customHeight="1">
      <c r="A306" s="110"/>
      <c r="B306" s="296"/>
      <c r="C306" s="297"/>
      <c r="D306" s="297"/>
      <c r="E306" s="294"/>
      <c r="F306" s="294"/>
      <c r="G306" s="294"/>
      <c r="H306" s="294"/>
      <c r="I306" s="292"/>
    </row>
    <row r="307" spans="1:10" ht="0.95" customHeight="1">
      <c r="A307" s="110"/>
      <c r="B307" s="292"/>
      <c r="C307" s="292"/>
      <c r="D307" s="293"/>
      <c r="E307" s="294"/>
      <c r="F307" s="294"/>
      <c r="G307" s="298"/>
      <c r="H307" s="294"/>
      <c r="I307" s="292"/>
    </row>
    <row r="308" spans="1:10" ht="0.95" customHeight="1">
      <c r="A308" s="110"/>
      <c r="B308" s="299"/>
      <c r="C308" s="297"/>
      <c r="D308" s="297"/>
      <c r="E308" s="294"/>
      <c r="F308" s="294"/>
      <c r="G308" s="300"/>
      <c r="H308" s="294"/>
      <c r="I308" s="292"/>
    </row>
    <row r="309" spans="1:10" ht="0.95" customHeight="1">
      <c r="A309" s="110"/>
      <c r="B309" s="301"/>
      <c r="C309" s="292"/>
      <c r="D309" s="293"/>
      <c r="E309" s="294"/>
      <c r="F309" s="294"/>
      <c r="G309" s="302"/>
      <c r="H309" s="294"/>
      <c r="I309" s="292"/>
    </row>
    <row r="310" spans="1:10" ht="0.95" customHeight="1">
      <c r="A310" s="110"/>
      <c r="B310" s="301"/>
      <c r="C310" s="292"/>
      <c r="D310" s="293"/>
      <c r="E310" s="294"/>
      <c r="F310" s="294"/>
      <c r="G310" s="294"/>
      <c r="H310" s="294"/>
      <c r="I310" s="292"/>
    </row>
    <row r="311" spans="1:10" ht="0.95" customHeight="1">
      <c r="A311" s="110"/>
      <c r="B311" s="299"/>
      <c r="C311" s="297"/>
      <c r="D311" s="297"/>
      <c r="E311" s="294"/>
      <c r="F311" s="294"/>
      <c r="G311" s="303"/>
      <c r="H311" s="294"/>
      <c r="I311" s="292"/>
    </row>
    <row r="312" spans="1:10" ht="0.95" customHeight="1">
      <c r="A312" s="110"/>
      <c r="B312" s="301"/>
      <c r="C312" s="292"/>
      <c r="D312" s="293"/>
      <c r="E312" s="294"/>
      <c r="F312" s="294"/>
      <c r="G312" s="294"/>
      <c r="H312" s="294"/>
      <c r="I312" s="292"/>
    </row>
    <row r="313" spans="1:10" ht="0.95" customHeight="1">
      <c r="A313" s="110"/>
      <c r="B313" s="301"/>
      <c r="C313" s="292"/>
      <c r="D313" s="304"/>
      <c r="E313" s="305"/>
      <c r="F313" s="305"/>
      <c r="G313" s="305"/>
      <c r="H313" s="305"/>
      <c r="I313" s="292"/>
    </row>
    <row r="314" spans="1:10" ht="0.95" customHeight="1">
      <c r="A314" s="110"/>
      <c r="B314" s="292"/>
      <c r="C314" s="292"/>
      <c r="D314" s="293"/>
      <c r="E314" s="294"/>
      <c r="F314" s="294"/>
      <c r="G314" s="294"/>
      <c r="H314" s="294"/>
      <c r="I314" s="292"/>
    </row>
    <row r="315" spans="1:10" ht="0.95" customHeight="1">
      <c r="A315" s="110"/>
      <c r="B315" s="306"/>
      <c r="C315" s="292"/>
      <c r="D315" s="307"/>
      <c r="E315" s="305"/>
      <c r="F315" s="305"/>
      <c r="G315" s="308"/>
      <c r="H315" s="305"/>
      <c r="I315" s="292"/>
    </row>
    <row r="316" spans="1:10" s="91" customFormat="1" ht="0.95" customHeight="1">
      <c r="A316" s="115"/>
      <c r="B316" s="309"/>
      <c r="C316" s="310"/>
      <c r="D316" s="311"/>
      <c r="E316" s="305"/>
      <c r="F316" s="305"/>
      <c r="G316" s="312"/>
      <c r="H316" s="305"/>
      <c r="I316" s="292"/>
      <c r="J316" s="295"/>
    </row>
    <row r="317" spans="1:10" s="91" customFormat="1" ht="0.95" customHeight="1">
      <c r="A317" s="115">
        <v>905</v>
      </c>
      <c r="B317" s="309"/>
      <c r="C317" s="310"/>
      <c r="D317" s="311"/>
      <c r="E317" s="305"/>
      <c r="F317" s="305"/>
      <c r="G317" s="313"/>
      <c r="H317" s="305"/>
      <c r="I317" s="292"/>
      <c r="J317" s="314"/>
    </row>
    <row r="318" spans="1:10" s="91" customFormat="1" ht="0.95" customHeight="1">
      <c r="A318" s="115">
        <v>906</v>
      </c>
      <c r="B318" s="309"/>
      <c r="C318" s="310"/>
      <c r="D318" s="311"/>
      <c r="E318" s="305"/>
      <c r="F318" s="305"/>
      <c r="G318" s="313"/>
      <c r="H318" s="305"/>
      <c r="I318" s="292"/>
      <c r="J318" s="314"/>
    </row>
    <row r="319" spans="1:10" s="91" customFormat="1" ht="0.95" customHeight="1">
      <c r="A319" s="115">
        <v>907</v>
      </c>
      <c r="B319" s="309"/>
      <c r="C319" s="310"/>
      <c r="D319" s="311"/>
      <c r="E319" s="305"/>
      <c r="F319" s="305"/>
      <c r="G319" s="313"/>
      <c r="H319" s="305"/>
      <c r="I319" s="292"/>
      <c r="J319" s="314"/>
    </row>
    <row r="320" spans="1:10" s="91" customFormat="1" ht="0.95" customHeight="1">
      <c r="A320" s="115">
        <v>910</v>
      </c>
      <c r="B320" s="309"/>
      <c r="C320" s="310"/>
      <c r="D320" s="311"/>
      <c r="E320" s="305"/>
      <c r="F320" s="305"/>
      <c r="G320" s="313"/>
      <c r="H320" s="305"/>
      <c r="I320" s="292"/>
      <c r="J320" s="314"/>
    </row>
    <row r="321" spans="1:10" s="91" customFormat="1" ht="0.95" customHeight="1">
      <c r="A321" s="115">
        <v>911</v>
      </c>
      <c r="B321" s="309"/>
      <c r="C321" s="310"/>
      <c r="D321" s="311"/>
      <c r="E321" s="305"/>
      <c r="F321" s="305"/>
      <c r="G321" s="313"/>
      <c r="H321" s="305"/>
      <c r="I321" s="292"/>
      <c r="J321" s="314"/>
    </row>
    <row r="322" spans="1:10" s="91" customFormat="1" ht="0.95" customHeight="1">
      <c r="A322" s="115"/>
      <c r="B322" s="309"/>
      <c r="C322" s="310"/>
      <c r="D322" s="311"/>
      <c r="E322" s="305"/>
      <c r="F322" s="305"/>
      <c r="G322" s="313"/>
      <c r="H322" s="305"/>
      <c r="I322" s="292"/>
      <c r="J322" s="314"/>
    </row>
    <row r="323" spans="1:10" s="91" customFormat="1" ht="0.95" customHeight="1">
      <c r="A323" s="115"/>
      <c r="B323" s="309"/>
      <c r="C323" s="310"/>
      <c r="D323" s="311"/>
      <c r="E323" s="305"/>
      <c r="F323" s="305"/>
      <c r="G323" s="313"/>
      <c r="H323" s="305"/>
      <c r="I323" s="292"/>
      <c r="J323" s="314"/>
    </row>
    <row r="324" spans="1:10" s="91" customFormat="1" ht="0.95" customHeight="1">
      <c r="A324" s="115"/>
      <c r="B324" s="309"/>
      <c r="C324" s="310"/>
      <c r="D324" s="311"/>
      <c r="E324" s="305"/>
      <c r="F324" s="305"/>
      <c r="G324" s="313"/>
      <c r="H324" s="305"/>
      <c r="I324" s="292"/>
      <c r="J324" s="314"/>
    </row>
    <row r="325" spans="1:10" s="91" customFormat="1" ht="0.95" customHeight="1">
      <c r="A325" s="115">
        <v>912</v>
      </c>
      <c r="B325" s="309"/>
      <c r="C325" s="310"/>
      <c r="D325" s="311"/>
      <c r="E325" s="305"/>
      <c r="F325" s="305"/>
      <c r="G325" s="313"/>
      <c r="H325" s="305"/>
      <c r="I325" s="292"/>
      <c r="J325" s="314"/>
    </row>
    <row r="326" spans="1:10" s="91" customFormat="1" ht="0.95" customHeight="1">
      <c r="A326" s="115"/>
      <c r="B326" s="309"/>
      <c r="C326" s="310"/>
      <c r="D326" s="311"/>
      <c r="E326" s="305"/>
      <c r="F326" s="305"/>
      <c r="G326" s="313"/>
      <c r="H326" s="305"/>
      <c r="I326" s="292"/>
      <c r="J326" s="314"/>
    </row>
    <row r="327" spans="1:10" s="91" customFormat="1" ht="0.95" customHeight="1">
      <c r="A327" s="115">
        <v>920</v>
      </c>
      <c r="B327" s="309"/>
      <c r="C327" s="310"/>
      <c r="D327" s="311"/>
      <c r="E327" s="305"/>
      <c r="F327" s="305"/>
      <c r="G327" s="315"/>
      <c r="H327" s="305"/>
      <c r="I327" s="292"/>
      <c r="J327" s="314"/>
    </row>
    <row r="328" spans="1:10" s="91" customFormat="1" ht="0.95" customHeight="1">
      <c r="A328" s="115">
        <v>921</v>
      </c>
      <c r="B328" s="309"/>
      <c r="C328" s="310"/>
      <c r="D328" s="311"/>
      <c r="E328" s="305"/>
      <c r="F328" s="305"/>
      <c r="G328" s="315"/>
      <c r="H328" s="305"/>
      <c r="I328" s="292"/>
      <c r="J328" s="314"/>
    </row>
    <row r="329" spans="1:10" s="91" customFormat="1" ht="0.95" customHeight="1">
      <c r="A329" s="115">
        <v>922</v>
      </c>
      <c r="B329" s="309"/>
      <c r="C329" s="310"/>
      <c r="D329" s="311"/>
      <c r="E329" s="305"/>
      <c r="F329" s="305"/>
      <c r="G329" s="315"/>
      <c r="H329" s="305"/>
      <c r="I329" s="292"/>
      <c r="J329" s="314"/>
    </row>
    <row r="330" spans="1:10" s="91" customFormat="1" ht="0.95" customHeight="1">
      <c r="A330" s="115">
        <v>930</v>
      </c>
      <c r="B330" s="309"/>
      <c r="C330" s="310"/>
      <c r="D330" s="311"/>
      <c r="E330" s="305"/>
      <c r="F330" s="305"/>
      <c r="G330" s="313"/>
      <c r="H330" s="305"/>
      <c r="I330" s="292"/>
      <c r="J330" s="314"/>
    </row>
    <row r="331" spans="1:10" s="91" customFormat="1" ht="0.95" customHeight="1">
      <c r="A331" s="115">
        <v>931</v>
      </c>
      <c r="B331" s="309"/>
      <c r="C331" s="310"/>
      <c r="D331" s="311"/>
      <c r="E331" s="305"/>
      <c r="F331" s="305"/>
      <c r="G331" s="313"/>
      <c r="H331" s="305"/>
      <c r="I331" s="292"/>
      <c r="J331" s="314"/>
    </row>
    <row r="332" spans="1:10" s="91" customFormat="1" ht="0.95" customHeight="1">
      <c r="A332" s="115">
        <v>932</v>
      </c>
      <c r="B332" s="309"/>
      <c r="C332" s="310"/>
      <c r="D332" s="311"/>
      <c r="E332" s="305"/>
      <c r="F332" s="305"/>
      <c r="G332" s="313"/>
      <c r="H332" s="305"/>
      <c r="I332" s="292"/>
      <c r="J332" s="314"/>
    </row>
    <row r="333" spans="1:10" s="91" customFormat="1" ht="0.95" customHeight="1">
      <c r="A333" s="112">
        <v>935</v>
      </c>
      <c r="B333" s="309"/>
      <c r="C333" s="310"/>
      <c r="D333" s="311"/>
      <c r="E333" s="305"/>
      <c r="F333" s="305"/>
      <c r="G333" s="313"/>
      <c r="H333" s="305"/>
      <c r="I333" s="292"/>
      <c r="J333" s="314"/>
    </row>
    <row r="334" spans="1:10" s="91" customFormat="1" ht="0.95" customHeight="1">
      <c r="A334" s="112">
        <v>940</v>
      </c>
      <c r="B334" s="309"/>
      <c r="C334" s="310"/>
      <c r="D334" s="311"/>
      <c r="E334" s="305"/>
      <c r="F334" s="305"/>
      <c r="G334" s="313"/>
      <c r="H334" s="305"/>
      <c r="I334" s="292"/>
      <c r="J334" s="314"/>
    </row>
    <row r="335" spans="1:10" s="91" customFormat="1" ht="0.95" customHeight="1">
      <c r="A335" s="112">
        <v>950</v>
      </c>
      <c r="B335" s="309"/>
      <c r="C335" s="310"/>
      <c r="D335" s="311"/>
      <c r="E335" s="305"/>
      <c r="F335" s="305"/>
      <c r="G335" s="313"/>
      <c r="H335" s="305"/>
      <c r="I335" s="292"/>
      <c r="J335" s="314"/>
    </row>
    <row r="336" spans="1:10" s="91" customFormat="1" ht="0.95" customHeight="1">
      <c r="A336" s="115">
        <v>953</v>
      </c>
      <c r="B336" s="309"/>
      <c r="C336" s="310"/>
      <c r="D336" s="311"/>
      <c r="E336" s="305"/>
      <c r="F336" s="305"/>
      <c r="G336" s="313"/>
      <c r="H336" s="305"/>
      <c r="I336" s="292"/>
      <c r="J336" s="314"/>
    </row>
    <row r="337" spans="1:10" s="91" customFormat="1" ht="0.95" customHeight="1">
      <c r="A337" s="115">
        <v>954</v>
      </c>
      <c r="B337" s="309"/>
      <c r="C337" s="310"/>
      <c r="D337" s="311"/>
      <c r="E337" s="305"/>
      <c r="F337" s="305"/>
      <c r="G337" s="313"/>
      <c r="H337" s="305"/>
      <c r="I337" s="292"/>
      <c r="J337" s="314"/>
    </row>
    <row r="338" spans="1:10" s="91" customFormat="1" ht="0.95" customHeight="1">
      <c r="A338" s="316">
        <v>955</v>
      </c>
      <c r="B338" s="309"/>
      <c r="C338" s="310"/>
      <c r="D338" s="311"/>
      <c r="E338" s="305"/>
      <c r="F338" s="305"/>
      <c r="G338" s="313"/>
      <c r="H338" s="305"/>
      <c r="I338" s="292"/>
      <c r="J338" s="314"/>
    </row>
    <row r="339" spans="1:10" s="91" customFormat="1" ht="0.95" customHeight="1">
      <c r="A339" s="316">
        <v>956</v>
      </c>
      <c r="B339" s="309"/>
      <c r="C339" s="310"/>
      <c r="D339" s="311"/>
      <c r="E339" s="305"/>
      <c r="F339" s="305"/>
      <c r="G339" s="313"/>
      <c r="H339" s="305"/>
      <c r="I339" s="292"/>
      <c r="J339" s="314"/>
    </row>
    <row r="340" spans="1:10" ht="0.95" customHeight="1">
      <c r="A340" s="132">
        <v>958</v>
      </c>
      <c r="B340" s="309"/>
      <c r="C340" s="310"/>
      <c r="D340" s="311"/>
      <c r="E340" s="305"/>
      <c r="F340" s="305"/>
      <c r="G340" s="313"/>
      <c r="H340" s="305"/>
      <c r="I340" s="292"/>
      <c r="J340" s="314"/>
    </row>
    <row r="341" spans="1:10" ht="0.95" customHeight="1">
      <c r="A341" s="132">
        <v>959</v>
      </c>
      <c r="B341" s="309"/>
      <c r="C341" s="310"/>
      <c r="D341" s="311"/>
      <c r="E341" s="305"/>
      <c r="F341" s="305"/>
      <c r="G341" s="313"/>
      <c r="H341" s="305"/>
      <c r="I341" s="292"/>
      <c r="J341" s="314"/>
    </row>
    <row r="342" spans="1:10" ht="0.95" customHeight="1">
      <c r="A342" s="132">
        <v>960</v>
      </c>
      <c r="B342" s="309"/>
      <c r="C342" s="310"/>
      <c r="D342" s="311"/>
      <c r="E342" s="305"/>
      <c r="F342" s="305"/>
      <c r="G342" s="313"/>
      <c r="H342" s="305"/>
      <c r="I342" s="292"/>
      <c r="J342" s="314"/>
    </row>
    <row r="343" spans="1:10" ht="0.95" customHeight="1">
      <c r="A343" s="132"/>
      <c r="B343" s="317"/>
      <c r="C343" s="318"/>
      <c r="D343" s="311"/>
      <c r="E343" s="305"/>
      <c r="F343" s="305"/>
      <c r="G343" s="319"/>
      <c r="H343" s="305"/>
      <c r="I343" s="292"/>
    </row>
    <row r="344" spans="1:10" ht="0.95" customHeight="1">
      <c r="A344" s="132"/>
      <c r="B344" s="320"/>
      <c r="C344" s="320"/>
      <c r="D344" s="320"/>
      <c r="E344" s="319"/>
      <c r="F344" s="319"/>
      <c r="G344" s="319"/>
      <c r="H344" s="319"/>
      <c r="I344" s="292"/>
    </row>
    <row r="345" spans="1:10" ht="0.95" customHeight="1">
      <c r="A345" s="132"/>
      <c r="B345" s="292"/>
      <c r="C345" s="292"/>
      <c r="D345" s="293"/>
      <c r="E345" s="294"/>
      <c r="F345" s="294"/>
      <c r="G345" s="294"/>
      <c r="H345" s="294"/>
      <c r="I345" s="292"/>
    </row>
    <row r="346" spans="1:10" ht="0.95" customHeight="1">
      <c r="A346" s="132"/>
      <c r="B346" s="292"/>
      <c r="C346" s="292"/>
      <c r="D346" s="293"/>
      <c r="E346" s="294"/>
      <c r="F346" s="294"/>
      <c r="G346" s="294"/>
      <c r="H346" s="294"/>
      <c r="I346" s="292"/>
    </row>
    <row r="347" spans="1:10" ht="19.5" customHeight="1">
      <c r="A347" s="132"/>
      <c r="B347" s="155"/>
      <c r="C347" s="281"/>
      <c r="D347" s="287"/>
      <c r="E347" s="147"/>
      <c r="F347" s="147"/>
      <c r="G347" s="147"/>
      <c r="H347" s="147"/>
      <c r="I347" s="7">
        <v>1</v>
      </c>
      <c r="J347" s="321"/>
    </row>
    <row r="348" spans="1:10" ht="41.25" customHeight="1">
      <c r="A348" s="132"/>
      <c r="B348" s="322" t="str">
        <f>$B$7</f>
        <v>ПРОГНОЗА ЗА ПЕРИОДА 2022-2025 г. НА ПОСТЪПЛЕНИЯТА ОТ МЕСТНИ ПРИХОДИ  И НА РАЗХОДИТЕ ЗА МЕСТНИ ДЕЙНОСТИ</v>
      </c>
      <c r="C348" s="322"/>
      <c r="D348" s="322"/>
      <c r="E348" s="147"/>
      <c r="F348" s="147"/>
      <c r="G348" s="147"/>
      <c r="H348" s="147"/>
      <c r="I348" s="7">
        <v>1</v>
      </c>
      <c r="J348" s="321"/>
    </row>
    <row r="349" spans="1:10" ht="18.75" customHeight="1">
      <c r="A349" s="132"/>
      <c r="B349" s="155"/>
      <c r="C349" s="281"/>
      <c r="D349" s="287"/>
      <c r="E349" s="19"/>
      <c r="F349" s="147"/>
      <c r="G349" s="147"/>
      <c r="H349" s="147"/>
      <c r="I349" s="7">
        <v>1</v>
      </c>
      <c r="J349" s="321"/>
    </row>
    <row r="350" spans="1:10" ht="27" customHeight="1">
      <c r="A350" s="132"/>
      <c r="B350" s="151" t="str">
        <f>$B$9</f>
        <v>ОБЩИНА ХАСКОВО</v>
      </c>
      <c r="C350" s="152"/>
      <c r="D350" s="153"/>
      <c r="E350" s="24"/>
      <c r="F350" s="147"/>
      <c r="G350" s="147"/>
      <c r="H350" s="147"/>
      <c r="I350" s="7">
        <v>1</v>
      </c>
      <c r="J350" s="321"/>
    </row>
    <row r="351" spans="1:10">
      <c r="A351" s="132"/>
      <c r="B351" s="154" t="str">
        <f>$B$10</f>
        <v>(наименование на разпоредителя с бюджет)</v>
      </c>
      <c r="C351" s="155"/>
      <c r="D351" s="156"/>
      <c r="E351" s="26"/>
      <c r="F351" s="147"/>
      <c r="G351" s="147"/>
      <c r="H351" s="147"/>
      <c r="I351" s="7">
        <v>1</v>
      </c>
      <c r="J351" s="323"/>
    </row>
    <row r="352" spans="1:10" ht="5.25" customHeight="1">
      <c r="A352" s="132"/>
      <c r="B352" s="154"/>
      <c r="C352" s="155"/>
      <c r="D352" s="156"/>
      <c r="E352" s="5"/>
      <c r="F352" s="147"/>
      <c r="G352" s="147"/>
      <c r="H352" s="147"/>
      <c r="I352" s="7">
        <v>1</v>
      </c>
      <c r="J352" s="323"/>
    </row>
    <row r="353" spans="1:10" ht="27.75" customHeight="1">
      <c r="A353" s="132"/>
      <c r="B353" s="27" t="str">
        <f>$B$12</f>
        <v>Хасково</v>
      </c>
      <c r="C353" s="28"/>
      <c r="D353" s="29"/>
      <c r="E353" s="30" t="str">
        <f>$E$12</f>
        <v>7611</v>
      </c>
      <c r="F353" s="147"/>
      <c r="G353" s="147"/>
      <c r="H353" s="147"/>
      <c r="I353" s="7">
        <v>1</v>
      </c>
      <c r="J353" s="323"/>
    </row>
    <row r="354" spans="1:10">
      <c r="A354" s="132"/>
      <c r="B354" s="324" t="str">
        <f>$B$13</f>
        <v>(наименование на първостепенния разпоредител с бюджет)</v>
      </c>
      <c r="C354" s="325"/>
      <c r="D354" s="159"/>
      <c r="E354" s="147"/>
      <c r="F354" s="147"/>
      <c r="G354" s="147"/>
      <c r="H354" s="147"/>
      <c r="I354" s="7">
        <v>1</v>
      </c>
      <c r="J354" s="323"/>
    </row>
    <row r="355" spans="1:10" ht="21.75" customHeight="1">
      <c r="A355" s="132"/>
      <c r="B355" s="326"/>
      <c r="C355" s="326"/>
      <c r="D355" s="327"/>
      <c r="E355" s="160"/>
      <c r="F355" s="160"/>
      <c r="G355" s="160"/>
      <c r="H355" s="160"/>
      <c r="I355" s="7">
        <v>1</v>
      </c>
      <c r="J355" s="323"/>
    </row>
    <row r="356" spans="1:10" ht="16.5" thickBot="1">
      <c r="A356" s="132"/>
      <c r="B356" s="155"/>
      <c r="C356" s="281"/>
      <c r="D356" s="287"/>
      <c r="E356" s="163"/>
      <c r="G356" s="163"/>
      <c r="H356" s="39" t="s">
        <v>14</v>
      </c>
      <c r="I356" s="7">
        <v>1</v>
      </c>
      <c r="J356" s="323"/>
    </row>
    <row r="357" spans="1:10" ht="22.5" customHeight="1" thickBot="1">
      <c r="A357" s="132"/>
      <c r="B357" s="328"/>
      <c r="C357" s="329"/>
      <c r="D357" s="330" t="s">
        <v>287</v>
      </c>
      <c r="E357" s="43" t="str">
        <f t="shared" ref="E357:H358" si="24">E19</f>
        <v>Проект на бюджет</v>
      </c>
      <c r="F357" s="43" t="str">
        <f t="shared" si="24"/>
        <v>Прогноза</v>
      </c>
      <c r="G357" s="43" t="str">
        <f t="shared" si="24"/>
        <v>Прогноза</v>
      </c>
      <c r="H357" s="43" t="str">
        <f t="shared" si="24"/>
        <v>Прогноза</v>
      </c>
      <c r="I357" s="7">
        <v>1</v>
      </c>
      <c r="J357" s="323"/>
    </row>
    <row r="358" spans="1:10" ht="48" customHeight="1">
      <c r="A358" s="132"/>
      <c r="B358" s="331" t="s">
        <v>18</v>
      </c>
      <c r="C358" s="332" t="s">
        <v>19</v>
      </c>
      <c r="D358" s="333" t="s">
        <v>174</v>
      </c>
      <c r="E358" s="47">
        <f t="shared" si="24"/>
        <v>2022</v>
      </c>
      <c r="F358" s="47">
        <f t="shared" si="24"/>
        <v>2023</v>
      </c>
      <c r="G358" s="47">
        <f t="shared" si="24"/>
        <v>2024</v>
      </c>
      <c r="H358" s="47">
        <f t="shared" si="24"/>
        <v>2025</v>
      </c>
      <c r="I358" s="7">
        <v>1</v>
      </c>
      <c r="J358" s="323"/>
    </row>
    <row r="359" spans="1:10" ht="18.75">
      <c r="A359" s="132">
        <v>1</v>
      </c>
      <c r="B359" s="334" t="s">
        <v>288</v>
      </c>
      <c r="C359" s="335"/>
      <c r="D359" s="336" t="s">
        <v>289</v>
      </c>
      <c r="E359" s="53"/>
      <c r="F359" s="54"/>
      <c r="G359" s="52"/>
      <c r="H359" s="53"/>
      <c r="I359" s="7">
        <v>1</v>
      </c>
      <c r="J359" s="323"/>
    </row>
    <row r="360" spans="1:10">
      <c r="A360" s="132">
        <v>2</v>
      </c>
      <c r="B360" s="337"/>
      <c r="C360" s="338"/>
      <c r="D360" s="339"/>
      <c r="E360" s="340"/>
      <c r="F360" s="340"/>
      <c r="G360" s="340"/>
      <c r="H360" s="340"/>
      <c r="I360" s="7">
        <v>1</v>
      </c>
      <c r="J360" s="323"/>
    </row>
    <row r="361" spans="1:10" s="73" customFormat="1" ht="18.75" customHeight="1">
      <c r="A361" s="235">
        <v>5</v>
      </c>
      <c r="B361" s="341">
        <v>3000</v>
      </c>
      <c r="C361" s="342" t="s">
        <v>290</v>
      </c>
      <c r="D361" s="343"/>
      <c r="E361" s="344">
        <f>SUM(E362:E374)</f>
        <v>0</v>
      </c>
      <c r="F361" s="344">
        <f>SUM(F362:F374)</f>
        <v>0</v>
      </c>
      <c r="G361" s="344">
        <f>SUM(G362:G374)</f>
        <v>0</v>
      </c>
      <c r="H361" s="344">
        <f>SUM(H362:H374)</f>
        <v>0</v>
      </c>
      <c r="I361" s="7" t="e">
        <f>(IF(OR(#REF!&lt;&gt;0,$E361&lt;&gt;0,$F361&lt;&gt;0,$G361&lt;&gt;0,$H361&lt;&gt;0),$I$2,""))</f>
        <v>#REF!</v>
      </c>
      <c r="J361" s="323"/>
    </row>
    <row r="362" spans="1:10" ht="18.75" customHeight="1">
      <c r="A362" s="132">
        <v>10</v>
      </c>
      <c r="B362" s="86"/>
      <c r="C362" s="60">
        <v>3020</v>
      </c>
      <c r="D362" s="61" t="s">
        <v>291</v>
      </c>
      <c r="E362" s="62">
        <v>0</v>
      </c>
      <c r="F362" s="62">
        <v>0</v>
      </c>
      <c r="G362" s="62">
        <v>0</v>
      </c>
      <c r="H362" s="62">
        <v>0</v>
      </c>
      <c r="I362" s="7" t="e">
        <f>(IF(OR(#REF!&lt;&gt;0,$E362&lt;&gt;0,$F362&lt;&gt;0,$G362&lt;&gt;0,$H362&lt;&gt;0),$I$2,""))</f>
        <v>#REF!</v>
      </c>
      <c r="J362" s="323"/>
    </row>
    <row r="363" spans="1:10" ht="18.75" customHeight="1">
      <c r="A363" s="345">
        <v>20</v>
      </c>
      <c r="B363" s="86"/>
      <c r="C363" s="64">
        <v>3040</v>
      </c>
      <c r="D363" s="346" t="s">
        <v>292</v>
      </c>
      <c r="E363" s="66">
        <v>0</v>
      </c>
      <c r="F363" s="66">
        <v>0</v>
      </c>
      <c r="G363" s="66">
        <v>0</v>
      </c>
      <c r="H363" s="66">
        <v>0</v>
      </c>
      <c r="I363" s="7" t="e">
        <f>(IF(OR(#REF!&lt;&gt;0,$E363&lt;&gt;0,$F363&lt;&gt;0,$G363&lt;&gt;0,$H363&lt;&gt;0),$I$2,""))</f>
        <v>#REF!</v>
      </c>
      <c r="J363" s="323"/>
    </row>
    <row r="364" spans="1:10" ht="18.75" customHeight="1">
      <c r="A364" s="132">
        <v>25</v>
      </c>
      <c r="B364" s="86"/>
      <c r="C364" s="64">
        <v>3041</v>
      </c>
      <c r="D364" s="65" t="s">
        <v>293</v>
      </c>
      <c r="E364" s="66">
        <v>0</v>
      </c>
      <c r="F364" s="66">
        <v>0</v>
      </c>
      <c r="G364" s="66">
        <v>0</v>
      </c>
      <c r="H364" s="66">
        <v>0</v>
      </c>
      <c r="I364" s="7" t="e">
        <f>(IF(OR(#REF!&lt;&gt;0,$E364&lt;&gt;0,$F364&lt;&gt;0,$G364&lt;&gt;0,$H364&lt;&gt;0),$I$2,""))</f>
        <v>#REF!</v>
      </c>
      <c r="J364" s="323"/>
    </row>
    <row r="365" spans="1:10" ht="18.75" customHeight="1">
      <c r="A365" s="132">
        <v>30</v>
      </c>
      <c r="B365" s="59"/>
      <c r="C365" s="64">
        <v>3042</v>
      </c>
      <c r="D365" s="65" t="s">
        <v>294</v>
      </c>
      <c r="E365" s="66">
        <v>0</v>
      </c>
      <c r="F365" s="66">
        <v>0</v>
      </c>
      <c r="G365" s="66">
        <v>0</v>
      </c>
      <c r="H365" s="66">
        <v>0</v>
      </c>
      <c r="I365" s="7" t="e">
        <f>(IF(OR(#REF!&lt;&gt;0,$E365&lt;&gt;0,$F365&lt;&gt;0,$G365&lt;&gt;0,$H365&lt;&gt;0),$I$2,""))</f>
        <v>#REF!</v>
      </c>
      <c r="J365" s="323"/>
    </row>
    <row r="366" spans="1:10" ht="18.75" customHeight="1">
      <c r="A366" s="132">
        <v>35</v>
      </c>
      <c r="B366" s="59"/>
      <c r="C366" s="64">
        <v>3043</v>
      </c>
      <c r="D366" s="65" t="s">
        <v>295</v>
      </c>
      <c r="E366" s="66">
        <v>0</v>
      </c>
      <c r="F366" s="66">
        <v>0</v>
      </c>
      <c r="G366" s="66">
        <v>0</v>
      </c>
      <c r="H366" s="66">
        <v>0</v>
      </c>
      <c r="I366" s="7" t="e">
        <f>(IF(OR(#REF!&lt;&gt;0,$E366&lt;&gt;0,$F366&lt;&gt;0,$G366&lt;&gt;0,$H366&lt;&gt;0),$I$2,""))</f>
        <v>#REF!</v>
      </c>
      <c r="J366" s="323"/>
    </row>
    <row r="367" spans="1:10" ht="18.75" customHeight="1">
      <c r="A367" s="132">
        <v>36</v>
      </c>
      <c r="B367" s="59"/>
      <c r="C367" s="347">
        <v>3048</v>
      </c>
      <c r="D367" s="348" t="s">
        <v>296</v>
      </c>
      <c r="E367" s="349">
        <v>0</v>
      </c>
      <c r="F367" s="349">
        <v>0</v>
      </c>
      <c r="G367" s="349">
        <v>0</v>
      </c>
      <c r="H367" s="349">
        <v>0</v>
      </c>
      <c r="I367" s="7" t="e">
        <f>(IF(OR(#REF!&lt;&gt;0,$E367&lt;&gt;0,$F367&lt;&gt;0,$G367&lt;&gt;0,$H367&lt;&gt;0),$I$2,""))</f>
        <v>#REF!</v>
      </c>
      <c r="J367" s="323"/>
    </row>
    <row r="368" spans="1:10" ht="18.75" customHeight="1">
      <c r="A368" s="132">
        <v>45</v>
      </c>
      <c r="B368" s="59"/>
      <c r="C368" s="350">
        <v>3050</v>
      </c>
      <c r="D368" s="351" t="s">
        <v>297</v>
      </c>
      <c r="E368" s="352">
        <v>0</v>
      </c>
      <c r="F368" s="352">
        <v>0</v>
      </c>
      <c r="G368" s="352">
        <v>0</v>
      </c>
      <c r="H368" s="352">
        <v>0</v>
      </c>
      <c r="I368" s="7" t="e">
        <f>(IF(OR(#REF!&lt;&gt;0,$E368&lt;&gt;0,$F368&lt;&gt;0,$G368&lt;&gt;0,$H368&lt;&gt;0),$I$2,""))</f>
        <v>#REF!</v>
      </c>
      <c r="J368" s="323"/>
    </row>
    <row r="369" spans="1:10" ht="18.75" customHeight="1">
      <c r="A369" s="132">
        <v>50</v>
      </c>
      <c r="B369" s="59"/>
      <c r="C369" s="347">
        <v>3061</v>
      </c>
      <c r="D369" s="348" t="s">
        <v>298</v>
      </c>
      <c r="E369" s="349">
        <v>0</v>
      </c>
      <c r="F369" s="349">
        <v>0</v>
      </c>
      <c r="G369" s="349">
        <v>0</v>
      </c>
      <c r="H369" s="349">
        <v>0</v>
      </c>
      <c r="I369" s="7" t="e">
        <f>(IF(OR(#REF!&lt;&gt;0,$E369&lt;&gt;0,$F369&lt;&gt;0,$G369&lt;&gt;0,$H369&lt;&gt;0),$I$2,""))</f>
        <v>#REF!</v>
      </c>
      <c r="J369" s="323"/>
    </row>
    <row r="370" spans="1:10" ht="18.75" customHeight="1">
      <c r="A370" s="132">
        <v>60</v>
      </c>
      <c r="B370" s="59"/>
      <c r="C370" s="350">
        <v>3081</v>
      </c>
      <c r="D370" s="351" t="s">
        <v>299</v>
      </c>
      <c r="E370" s="352">
        <v>0</v>
      </c>
      <c r="F370" s="352">
        <v>0</v>
      </c>
      <c r="G370" s="352">
        <v>0</v>
      </c>
      <c r="H370" s="352">
        <v>0</v>
      </c>
      <c r="I370" s="7" t="e">
        <f>(IF(OR(#REF!&lt;&gt;0,$E370&lt;&gt;0,$F370&lt;&gt;0,$G370&lt;&gt;0,$H370&lt;&gt;0),$I$2,""))</f>
        <v>#REF!</v>
      </c>
      <c r="J370" s="323"/>
    </row>
    <row r="371" spans="1:10" ht="18.75" customHeight="1">
      <c r="A371" s="132"/>
      <c r="B371" s="59"/>
      <c r="C371" s="64">
        <v>3082</v>
      </c>
      <c r="D371" s="65" t="s">
        <v>300</v>
      </c>
      <c r="E371" s="66">
        <v>0</v>
      </c>
      <c r="F371" s="66">
        <v>0</v>
      </c>
      <c r="G371" s="66">
        <v>0</v>
      </c>
      <c r="H371" s="66">
        <v>0</v>
      </c>
      <c r="I371" s="7" t="e">
        <f>(IF(OR(#REF!&lt;&gt;0,$E371&lt;&gt;0,$F371&lt;&gt;0,$G371&lt;&gt;0,$H371&lt;&gt;0),$I$2,""))</f>
        <v>#REF!</v>
      </c>
      <c r="J371" s="323"/>
    </row>
    <row r="372" spans="1:10" ht="18.75" customHeight="1">
      <c r="A372" s="132">
        <v>65</v>
      </c>
      <c r="B372" s="59"/>
      <c r="C372" s="64">
        <v>3083</v>
      </c>
      <c r="D372" s="65" t="s">
        <v>301</v>
      </c>
      <c r="E372" s="66">
        <v>0</v>
      </c>
      <c r="F372" s="66">
        <v>0</v>
      </c>
      <c r="G372" s="66">
        <v>0</v>
      </c>
      <c r="H372" s="66">
        <v>0</v>
      </c>
      <c r="I372" s="7" t="e">
        <f>(IF(OR(#REF!&lt;&gt;0,$E372&lt;&gt;0,$F372&lt;&gt;0,$G372&lt;&gt;0,$H372&lt;&gt;0),$I$2,""))</f>
        <v>#REF!</v>
      </c>
      <c r="J372" s="323"/>
    </row>
    <row r="373" spans="1:10" ht="18.75" customHeight="1">
      <c r="A373" s="132">
        <v>65</v>
      </c>
      <c r="B373" s="59"/>
      <c r="C373" s="64">
        <v>3089</v>
      </c>
      <c r="D373" s="68" t="s">
        <v>302</v>
      </c>
      <c r="E373" s="66">
        <v>0</v>
      </c>
      <c r="F373" s="66">
        <v>0</v>
      </c>
      <c r="G373" s="66">
        <v>0</v>
      </c>
      <c r="H373" s="66">
        <v>0</v>
      </c>
      <c r="I373" s="7" t="e">
        <f>(IF(OR(#REF!&lt;&gt;0,$E373&lt;&gt;0,$F373&lt;&gt;0,$G373&lt;&gt;0,$H373&lt;&gt;0),$I$2,""))</f>
        <v>#REF!</v>
      </c>
      <c r="J373" s="323"/>
    </row>
    <row r="374" spans="1:10" ht="18.75" customHeight="1">
      <c r="A374" s="132">
        <v>65</v>
      </c>
      <c r="B374" s="59"/>
      <c r="C374" s="83">
        <v>3090</v>
      </c>
      <c r="D374" s="78" t="s">
        <v>303</v>
      </c>
      <c r="E374" s="79">
        <v>0</v>
      </c>
      <c r="F374" s="79">
        <v>0</v>
      </c>
      <c r="G374" s="79">
        <v>0</v>
      </c>
      <c r="H374" s="79">
        <v>0</v>
      </c>
      <c r="I374" s="7" t="e">
        <f>(IF(OR(#REF!&lt;&gt;0,$E374&lt;&gt;0,$F374&lt;&gt;0,$G374&lt;&gt;0,$H374&lt;&gt;0),$I$2,""))</f>
        <v>#REF!</v>
      </c>
      <c r="J374" s="323"/>
    </row>
    <row r="375" spans="1:10" s="73" customFormat="1" ht="18.75" customHeight="1">
      <c r="A375" s="235">
        <v>70</v>
      </c>
      <c r="B375" s="353">
        <v>3100</v>
      </c>
      <c r="C375" s="354" t="s">
        <v>304</v>
      </c>
      <c r="D375" s="355"/>
      <c r="E375" s="356">
        <f>SUM(E376:E382)</f>
        <v>6218300</v>
      </c>
      <c r="F375" s="344">
        <f>SUM(F376:F382)</f>
        <v>6218300</v>
      </c>
      <c r="G375" s="356">
        <f>SUM(G376:G382)</f>
        <v>6218300</v>
      </c>
      <c r="H375" s="344">
        <f>SUM(H376:H382)</f>
        <v>6218300</v>
      </c>
      <c r="I375" s="7" t="e">
        <f>(IF(OR(#REF!&lt;&gt;0,$E375&lt;&gt;0,$F375&lt;&gt;0,$G375&lt;&gt;0,$H375&lt;&gt;0),$I$2,""))</f>
        <v>#REF!</v>
      </c>
      <c r="J375" s="323"/>
    </row>
    <row r="376" spans="1:10" ht="18.75" customHeight="1">
      <c r="A376" s="357">
        <v>75</v>
      </c>
      <c r="B376" s="59"/>
      <c r="C376" s="358">
        <v>3110</v>
      </c>
      <c r="D376" s="359" t="s">
        <v>305</v>
      </c>
      <c r="E376" s="66">
        <v>0</v>
      </c>
      <c r="F376" s="66">
        <v>0</v>
      </c>
      <c r="G376" s="66">
        <v>0</v>
      </c>
      <c r="H376" s="66">
        <v>0</v>
      </c>
      <c r="I376" s="7" t="e">
        <f>(IF(OR(#REF!&lt;&gt;0,$E376&lt;&gt;0,$F376&lt;&gt;0,$G376&lt;&gt;0,$H376&lt;&gt;0),$I$2,""))</f>
        <v>#REF!</v>
      </c>
      <c r="J376" s="323"/>
    </row>
    <row r="377" spans="1:10" ht="18.75" customHeight="1">
      <c r="A377" s="110">
        <v>80</v>
      </c>
      <c r="B377" s="360"/>
      <c r="C377" s="350">
        <v>3111</v>
      </c>
      <c r="D377" s="361" t="s">
        <v>306</v>
      </c>
      <c r="E377" s="66">
        <v>0</v>
      </c>
      <c r="F377" s="66">
        <v>0</v>
      </c>
      <c r="G377" s="66">
        <v>0</v>
      </c>
      <c r="H377" s="66">
        <v>0</v>
      </c>
      <c r="I377" s="7" t="e">
        <f>(IF(OR(#REF!&lt;&gt;0,$E377&lt;&gt;0,$F377&lt;&gt;0,$G377&lt;&gt;0,$H377&lt;&gt;0),$I$2,""))</f>
        <v>#REF!</v>
      </c>
      <c r="J377" s="323"/>
    </row>
    <row r="378" spans="1:10" ht="27" customHeight="1">
      <c r="A378" s="110">
        <v>85</v>
      </c>
      <c r="B378" s="360"/>
      <c r="C378" s="64">
        <v>3112</v>
      </c>
      <c r="D378" s="113" t="s">
        <v>307</v>
      </c>
      <c r="E378" s="67">
        <v>3789100</v>
      </c>
      <c r="F378" s="67">
        <v>3789100</v>
      </c>
      <c r="G378" s="67">
        <v>3789100</v>
      </c>
      <c r="H378" s="67">
        <v>3789100</v>
      </c>
      <c r="I378" s="7" t="e">
        <f>(IF(OR(#REF!&lt;&gt;0,$E378&lt;&gt;0,$F378&lt;&gt;0,$G378&lt;&gt;0,$H378&lt;&gt;0),$I$2,""))</f>
        <v>#REF!</v>
      </c>
      <c r="J378" s="323"/>
    </row>
    <row r="379" spans="1:10" ht="18.75" customHeight="1">
      <c r="A379" s="110">
        <v>90</v>
      </c>
      <c r="B379" s="360"/>
      <c r="C379" s="64">
        <v>3113</v>
      </c>
      <c r="D379" s="113" t="s">
        <v>308</v>
      </c>
      <c r="E379" s="67">
        <v>2429200</v>
      </c>
      <c r="F379" s="67">
        <v>2429200</v>
      </c>
      <c r="G379" s="67">
        <v>2429200</v>
      </c>
      <c r="H379" s="67">
        <v>2429200</v>
      </c>
      <c r="I379" s="7" t="e">
        <f>(IF(OR(#REF!&lt;&gt;0,$E379&lt;&gt;0,$F379&lt;&gt;0,$G379&lt;&gt;0,$H379&lt;&gt;0),$I$2,""))</f>
        <v>#REF!</v>
      </c>
      <c r="J379" s="323"/>
    </row>
    <row r="380" spans="1:10" ht="36.75" customHeight="1">
      <c r="A380" s="110">
        <v>91</v>
      </c>
      <c r="B380" s="360"/>
      <c r="C380" s="64">
        <v>3118</v>
      </c>
      <c r="D380" s="113" t="s">
        <v>309</v>
      </c>
      <c r="E380" s="67"/>
      <c r="F380" s="67"/>
      <c r="G380" s="67"/>
      <c r="H380" s="67"/>
      <c r="I380" s="7" t="e">
        <f>(IF(OR(#REF!&lt;&gt;0,$E380&lt;&gt;0,$F380&lt;&gt;0,$G380&lt;&gt;0,$H380&lt;&gt;0),$I$2,""))</f>
        <v>#REF!</v>
      </c>
      <c r="J380" s="323"/>
    </row>
    <row r="381" spans="1:10" ht="35.25" customHeight="1">
      <c r="A381" s="110"/>
      <c r="B381" s="360"/>
      <c r="C381" s="347">
        <v>3128</v>
      </c>
      <c r="D381" s="362" t="s">
        <v>310</v>
      </c>
      <c r="E381" s="363"/>
      <c r="F381" s="363"/>
      <c r="G381" s="363"/>
      <c r="H381" s="363"/>
      <c r="I381" s="7" t="e">
        <f>(IF(OR(#REF!&lt;&gt;0,$E381&lt;&gt;0,$F381&lt;&gt;0,$G381&lt;&gt;0,$H381&lt;&gt;0),$I$2,""))</f>
        <v>#REF!</v>
      </c>
      <c r="J381" s="323"/>
    </row>
    <row r="382" spans="1:10" ht="18.75" customHeight="1">
      <c r="A382" s="110">
        <v>100</v>
      </c>
      <c r="B382" s="59"/>
      <c r="C382" s="364">
        <v>3120</v>
      </c>
      <c r="D382" s="365" t="s">
        <v>311</v>
      </c>
      <c r="E382" s="366"/>
      <c r="F382" s="366"/>
      <c r="G382" s="366"/>
      <c r="H382" s="366"/>
      <c r="I382" s="7" t="e">
        <f>(IF(OR(#REF!&lt;&gt;0,$E382&lt;&gt;0,$F382&lt;&gt;0,$G382&lt;&gt;0,$H382&lt;&gt;0),$I$2,""))</f>
        <v>#REF!</v>
      </c>
      <c r="J382" s="323"/>
    </row>
    <row r="383" spans="1:10" s="73" customFormat="1" ht="18.75" customHeight="1">
      <c r="A383" s="109">
        <v>115</v>
      </c>
      <c r="B383" s="353">
        <v>3200</v>
      </c>
      <c r="C383" s="354" t="s">
        <v>312</v>
      </c>
      <c r="D383" s="355"/>
      <c r="E383" s="356">
        <f>SUM(E384:E387)</f>
        <v>0</v>
      </c>
      <c r="F383" s="344">
        <f>SUM(F384:F387)</f>
        <v>0</v>
      </c>
      <c r="G383" s="356">
        <f>SUM(G384:G387)</f>
        <v>0</v>
      </c>
      <c r="H383" s="344">
        <f>SUM(H384:H387)</f>
        <v>0</v>
      </c>
      <c r="I383" s="7" t="e">
        <f>(IF(OR(#REF!&lt;&gt;0,$E383&lt;&gt;0,$F383&lt;&gt;0,$G383&lt;&gt;0,$H383&lt;&gt;0),$I$2,""))</f>
        <v>#REF!</v>
      </c>
      <c r="J383" s="323"/>
    </row>
    <row r="384" spans="1:10" ht="18.75" customHeight="1">
      <c r="A384" s="109">
        <v>120</v>
      </c>
      <c r="B384" s="59"/>
      <c r="C384" s="60">
        <v>3210</v>
      </c>
      <c r="D384" s="129" t="s">
        <v>313</v>
      </c>
      <c r="E384" s="62">
        <v>0</v>
      </c>
      <c r="F384" s="62">
        <v>0</v>
      </c>
      <c r="G384" s="62">
        <v>0</v>
      </c>
      <c r="H384" s="62">
        <v>0</v>
      </c>
      <c r="I384" s="7" t="e">
        <f>(IF(OR(#REF!&lt;&gt;0,$E384&lt;&gt;0,$F384&lt;&gt;0,$G384&lt;&gt;0,$H384&lt;&gt;0),$I$2,""))</f>
        <v>#REF!</v>
      </c>
      <c r="J384" s="323"/>
    </row>
    <row r="385" spans="1:10" ht="18.75" customHeight="1">
      <c r="A385" s="110">
        <v>125</v>
      </c>
      <c r="B385" s="86"/>
      <c r="C385" s="347">
        <v>3220</v>
      </c>
      <c r="D385" s="362" t="s">
        <v>314</v>
      </c>
      <c r="E385" s="349">
        <v>0</v>
      </c>
      <c r="F385" s="349">
        <v>0</v>
      </c>
      <c r="G385" s="349">
        <v>0</v>
      </c>
      <c r="H385" s="349">
        <v>0</v>
      </c>
      <c r="I385" s="7" t="e">
        <f>(IF(OR(#REF!&lt;&gt;0,$E385&lt;&gt;0,$F385&lt;&gt;0,$G385&lt;&gt;0,$H385&lt;&gt;0),$I$2,""))</f>
        <v>#REF!</v>
      </c>
      <c r="J385" s="323"/>
    </row>
    <row r="386" spans="1:10" ht="18.75" customHeight="1">
      <c r="A386" s="110">
        <v>130</v>
      </c>
      <c r="B386" s="59"/>
      <c r="C386" s="350">
        <v>3230</v>
      </c>
      <c r="D386" s="361" t="s">
        <v>315</v>
      </c>
      <c r="E386" s="352">
        <v>0</v>
      </c>
      <c r="F386" s="352">
        <v>0</v>
      </c>
      <c r="G386" s="352">
        <v>0</v>
      </c>
      <c r="H386" s="352">
        <v>0</v>
      </c>
      <c r="I386" s="7" t="e">
        <f>(IF(OR(#REF!&lt;&gt;0,$E386&lt;&gt;0,$F386&lt;&gt;0,$G386&lt;&gt;0,$H386&lt;&gt;0),$I$2,""))</f>
        <v>#REF!</v>
      </c>
      <c r="J386" s="323"/>
    </row>
    <row r="387" spans="1:10" ht="18.75" customHeight="1">
      <c r="A387" s="132">
        <v>135</v>
      </c>
      <c r="B387" s="59"/>
      <c r="C387" s="83">
        <v>3240</v>
      </c>
      <c r="D387" s="367" t="s">
        <v>316</v>
      </c>
      <c r="E387" s="79">
        <v>0</v>
      </c>
      <c r="F387" s="79">
        <v>0</v>
      </c>
      <c r="G387" s="79">
        <v>0</v>
      </c>
      <c r="H387" s="79">
        <v>0</v>
      </c>
      <c r="I387" s="7" t="e">
        <f>(IF(OR(#REF!&lt;&gt;0,$E387&lt;&gt;0,$F387&lt;&gt;0,$G387&lt;&gt;0,$H387&lt;&gt;0),$I$2,""))</f>
        <v>#REF!</v>
      </c>
      <c r="J387" s="323"/>
    </row>
    <row r="388" spans="1:10" s="73" customFormat="1" ht="18.75" customHeight="1">
      <c r="A388" s="235">
        <v>145</v>
      </c>
      <c r="B388" s="353">
        <v>6000</v>
      </c>
      <c r="C388" s="354" t="s">
        <v>317</v>
      </c>
      <c r="D388" s="355"/>
      <c r="E388" s="356">
        <f>SUM(E389:E390)</f>
        <v>0</v>
      </c>
      <c r="F388" s="344">
        <f>SUM(F389:F390)</f>
        <v>0</v>
      </c>
      <c r="G388" s="356">
        <f>SUM(G389:G390)</f>
        <v>0</v>
      </c>
      <c r="H388" s="344">
        <f>SUM(H389:H390)</f>
        <v>0</v>
      </c>
      <c r="I388" s="7" t="e">
        <f>(IF(OR(#REF!&lt;&gt;0,$E388&lt;&gt;0,$F388&lt;&gt;0,$G388&lt;&gt;0,$H388&lt;&gt;0),$I$2,""))</f>
        <v>#REF!</v>
      </c>
      <c r="J388" s="323"/>
    </row>
    <row r="389" spans="1:10" ht="18.75" customHeight="1">
      <c r="A389" s="132">
        <v>150</v>
      </c>
      <c r="B389" s="77"/>
      <c r="C389" s="60">
        <v>6001</v>
      </c>
      <c r="D389" s="61" t="s">
        <v>318</v>
      </c>
      <c r="E389" s="352">
        <v>0</v>
      </c>
      <c r="F389" s="352">
        <v>0</v>
      </c>
      <c r="G389" s="352">
        <v>0</v>
      </c>
      <c r="H389" s="352">
        <v>0</v>
      </c>
      <c r="I389" s="7" t="e">
        <f>(IF(OR(#REF!&lt;&gt;0,$E389&lt;&gt;0,$F389&lt;&gt;0,$G389&lt;&gt;0,$H389&lt;&gt;0),$I$2,""))</f>
        <v>#REF!</v>
      </c>
      <c r="J389" s="323"/>
    </row>
    <row r="390" spans="1:10" ht="18.75" customHeight="1">
      <c r="A390" s="132">
        <v>155</v>
      </c>
      <c r="B390" s="77"/>
      <c r="C390" s="83">
        <v>6002</v>
      </c>
      <c r="D390" s="94" t="s">
        <v>319</v>
      </c>
      <c r="E390" s="79">
        <v>0</v>
      </c>
      <c r="F390" s="79">
        <v>0</v>
      </c>
      <c r="G390" s="79">
        <v>0</v>
      </c>
      <c r="H390" s="79">
        <v>0</v>
      </c>
      <c r="I390" s="7" t="e">
        <f>(IF(OR(#REF!&lt;&gt;0,$E390&lt;&gt;0,$F390&lt;&gt;0,$G390&lt;&gt;0,$H390&lt;&gt;0),$I$2,""))</f>
        <v>#REF!</v>
      </c>
      <c r="J390" s="323"/>
    </row>
    <row r="391" spans="1:10" s="73" customFormat="1" ht="18.75" customHeight="1">
      <c r="A391" s="235">
        <v>160</v>
      </c>
      <c r="B391" s="353">
        <v>6100</v>
      </c>
      <c r="C391" s="354" t="s">
        <v>320</v>
      </c>
      <c r="D391" s="355"/>
      <c r="E391" s="356">
        <f>SUM(E392:E395)</f>
        <v>1324390</v>
      </c>
      <c r="F391" s="344">
        <f>SUM(F392:F395)</f>
        <v>-500000</v>
      </c>
      <c r="G391" s="356">
        <f>SUM(G392:G395)</f>
        <v>-500000</v>
      </c>
      <c r="H391" s="344">
        <f>SUM(H392:H395)</f>
        <v>-500000</v>
      </c>
      <c r="I391" s="7" t="e">
        <f>(IF(OR(#REF!&lt;&gt;0,$E391&lt;&gt;0,$F391&lt;&gt;0,$G391&lt;&gt;0,$H391&lt;&gt;0),$I$2,""))</f>
        <v>#REF!</v>
      </c>
      <c r="J391" s="323"/>
    </row>
    <row r="392" spans="1:10" ht="18.75" customHeight="1">
      <c r="A392" s="132">
        <v>165</v>
      </c>
      <c r="B392" s="77"/>
      <c r="C392" s="60">
        <v>6101</v>
      </c>
      <c r="D392" s="61" t="s">
        <v>321</v>
      </c>
      <c r="E392" s="89">
        <v>1824390</v>
      </c>
      <c r="F392" s="89"/>
      <c r="G392" s="89"/>
      <c r="H392" s="89"/>
      <c r="I392" s="7" t="e">
        <f>(IF(OR(#REF!&lt;&gt;0,$E392&lt;&gt;0,$F392&lt;&gt;0,$G392&lt;&gt;0,$H392&lt;&gt;0),$I$2,""))</f>
        <v>#REF!</v>
      </c>
      <c r="J392" s="323"/>
    </row>
    <row r="393" spans="1:10" ht="18.75" customHeight="1">
      <c r="A393" s="132">
        <v>170</v>
      </c>
      <c r="B393" s="77"/>
      <c r="C393" s="64">
        <v>6102</v>
      </c>
      <c r="D393" s="90" t="s">
        <v>322</v>
      </c>
      <c r="E393" s="67">
        <v>-500000</v>
      </c>
      <c r="F393" s="67">
        <v>-500000</v>
      </c>
      <c r="G393" s="67">
        <v>-500000</v>
      </c>
      <c r="H393" s="67">
        <v>-500000</v>
      </c>
      <c r="I393" s="7" t="e">
        <f>(IF(OR(#REF!&lt;&gt;0,$E393&lt;&gt;0,$F393&lt;&gt;0,$G393&lt;&gt;0,$H393&lt;&gt;0),$I$2,""))</f>
        <v>#REF!</v>
      </c>
      <c r="J393" s="323"/>
    </row>
    <row r="394" spans="1:10" ht="18.75" customHeight="1">
      <c r="A394" s="132"/>
      <c r="B394" s="86"/>
      <c r="C394" s="64">
        <v>6105</v>
      </c>
      <c r="D394" s="90" t="s">
        <v>323</v>
      </c>
      <c r="E394" s="67"/>
      <c r="F394" s="67"/>
      <c r="G394" s="67"/>
      <c r="H394" s="67"/>
      <c r="I394" s="7" t="e">
        <f>(IF(OR(#REF!&lt;&gt;0,$E394&lt;&gt;0,$F394&lt;&gt;0,$G394&lt;&gt;0,$H394&lt;&gt;0),$I$2,""))</f>
        <v>#REF!</v>
      </c>
      <c r="J394" s="323"/>
    </row>
    <row r="395" spans="1:10" ht="18.75" customHeight="1">
      <c r="A395" s="132">
        <v>180</v>
      </c>
      <c r="B395" s="86"/>
      <c r="C395" s="83">
        <v>6109</v>
      </c>
      <c r="D395" s="94" t="s">
        <v>324</v>
      </c>
      <c r="E395" s="93"/>
      <c r="F395" s="93"/>
      <c r="G395" s="93"/>
      <c r="H395" s="93"/>
      <c r="I395" s="7" t="e">
        <f>(IF(OR(#REF!&lt;&gt;0,$E395&lt;&gt;0,$F395&lt;&gt;0,$G395&lt;&gt;0,$H395&lt;&gt;0),$I$2,""))</f>
        <v>#REF!</v>
      </c>
      <c r="J395" s="323"/>
    </row>
    <row r="396" spans="1:10" s="73" customFormat="1" ht="18.75" customHeight="1">
      <c r="A396" s="109">
        <v>185</v>
      </c>
      <c r="B396" s="353">
        <v>6200</v>
      </c>
      <c r="C396" s="354" t="s">
        <v>325</v>
      </c>
      <c r="D396" s="355"/>
      <c r="E396" s="356">
        <f>SUM(E397:E398)</f>
        <v>-136000</v>
      </c>
      <c r="F396" s="344">
        <f>SUM(F397:F398)</f>
        <v>-50000</v>
      </c>
      <c r="G396" s="356">
        <f>SUM(G397:G398)</f>
        <v>-50000</v>
      </c>
      <c r="H396" s="344">
        <f>SUM(H397:H398)</f>
        <v>-50000</v>
      </c>
      <c r="I396" s="7" t="e">
        <f>(IF(OR(#REF!&lt;&gt;0,$E396&lt;&gt;0,$F396&lt;&gt;0,$G396&lt;&gt;0,$H396&lt;&gt;0),$I$2,""))</f>
        <v>#REF!</v>
      </c>
      <c r="J396" s="323"/>
    </row>
    <row r="397" spans="1:10" ht="18.75" customHeight="1">
      <c r="A397" s="110">
        <v>190</v>
      </c>
      <c r="B397" s="368"/>
      <c r="C397" s="60">
        <v>6201</v>
      </c>
      <c r="D397" s="369" t="s">
        <v>326</v>
      </c>
      <c r="E397" s="89">
        <v>36000</v>
      </c>
      <c r="F397" s="89"/>
      <c r="G397" s="89"/>
      <c r="H397" s="89"/>
      <c r="I397" s="7" t="e">
        <f>(IF(OR(#REF!&lt;&gt;0,$E397&lt;&gt;0,$F397&lt;&gt;0,$G397&lt;&gt;0,$H397&lt;&gt;0),$I$2,""))</f>
        <v>#REF!</v>
      </c>
      <c r="J397" s="323"/>
    </row>
    <row r="398" spans="1:10" ht="18.75" customHeight="1">
      <c r="A398" s="110">
        <v>195</v>
      </c>
      <c r="B398" s="59"/>
      <c r="C398" s="83">
        <v>6202</v>
      </c>
      <c r="D398" s="370" t="s">
        <v>327</v>
      </c>
      <c r="E398" s="93">
        <v>-172000</v>
      </c>
      <c r="F398" s="93">
        <v>-50000</v>
      </c>
      <c r="G398" s="93">
        <v>-50000</v>
      </c>
      <c r="H398" s="93">
        <v>-50000</v>
      </c>
      <c r="I398" s="7" t="e">
        <f>(IF(OR(#REF!&lt;&gt;0,$E398&lt;&gt;0,$F398&lt;&gt;0,$G398&lt;&gt;0,$H398&lt;&gt;0),$I$2,""))</f>
        <v>#REF!</v>
      </c>
      <c r="J398" s="323"/>
    </row>
    <row r="399" spans="1:10" s="73" customFormat="1" ht="18.75" customHeight="1">
      <c r="A399" s="109">
        <v>200</v>
      </c>
      <c r="B399" s="353">
        <v>6300</v>
      </c>
      <c r="C399" s="354" t="s">
        <v>328</v>
      </c>
      <c r="D399" s="355"/>
      <c r="E399" s="356">
        <f>SUM(E400:E401)</f>
        <v>0</v>
      </c>
      <c r="F399" s="344">
        <f>SUM(F400:F401)</f>
        <v>0</v>
      </c>
      <c r="G399" s="356">
        <f>SUM(G400:G401)</f>
        <v>0</v>
      </c>
      <c r="H399" s="344">
        <f>SUM(H400:H401)</f>
        <v>0</v>
      </c>
      <c r="I399" s="7" t="e">
        <f>(IF(OR(#REF!&lt;&gt;0,$E399&lt;&gt;0,$F399&lt;&gt;0,$G399&lt;&gt;0,$H399&lt;&gt;0),$I$2,""))</f>
        <v>#REF!</v>
      </c>
      <c r="J399" s="323"/>
    </row>
    <row r="400" spans="1:10" ht="18.75" customHeight="1">
      <c r="A400" s="110">
        <v>205</v>
      </c>
      <c r="B400" s="59"/>
      <c r="C400" s="60">
        <v>6301</v>
      </c>
      <c r="D400" s="369" t="s">
        <v>326</v>
      </c>
      <c r="E400" s="66">
        <v>0</v>
      </c>
      <c r="F400" s="66">
        <v>0</v>
      </c>
      <c r="G400" s="66">
        <v>0</v>
      </c>
      <c r="H400" s="66">
        <v>0</v>
      </c>
      <c r="I400" s="7" t="e">
        <f>(IF(OR(#REF!&lt;&gt;0,$E400&lt;&gt;0,$F400&lt;&gt;0,$G400&lt;&gt;0,$H400&lt;&gt;0),$I$2,""))</f>
        <v>#REF!</v>
      </c>
      <c r="J400" s="323"/>
    </row>
    <row r="401" spans="1:10" ht="18.75" customHeight="1">
      <c r="A401" s="132">
        <v>206</v>
      </c>
      <c r="B401" s="59"/>
      <c r="C401" s="83">
        <v>6302</v>
      </c>
      <c r="D401" s="370" t="s">
        <v>329</v>
      </c>
      <c r="E401" s="66">
        <v>0</v>
      </c>
      <c r="F401" s="66">
        <v>0</v>
      </c>
      <c r="G401" s="66">
        <v>0</v>
      </c>
      <c r="H401" s="66">
        <v>0</v>
      </c>
      <c r="I401" s="7" t="e">
        <f>(IF(OR(#REF!&lt;&gt;0,$E401&lt;&gt;0,$F401&lt;&gt;0,$G401&lt;&gt;0,$H401&lt;&gt;0),$I$2,""))</f>
        <v>#REF!</v>
      </c>
      <c r="J401" s="323"/>
    </row>
    <row r="402" spans="1:10" s="371" customFormat="1" ht="18.75" customHeight="1">
      <c r="A402" s="116">
        <v>210</v>
      </c>
      <c r="B402" s="353">
        <v>6400</v>
      </c>
      <c r="C402" s="354" t="s">
        <v>330</v>
      </c>
      <c r="D402" s="355"/>
      <c r="E402" s="356">
        <f>SUM(E403:E404)</f>
        <v>0</v>
      </c>
      <c r="F402" s="344">
        <f>SUM(F403:F404)</f>
        <v>0</v>
      </c>
      <c r="G402" s="356">
        <f>SUM(G403:G404)</f>
        <v>0</v>
      </c>
      <c r="H402" s="344">
        <f>SUM(H403:H404)</f>
        <v>0</v>
      </c>
      <c r="I402" s="7" t="e">
        <f>(IF(OR(#REF!&lt;&gt;0,$E402&lt;&gt;0,$F402&lt;&gt;0,$G402&lt;&gt;0,$H402&lt;&gt;0),$I$2,""))</f>
        <v>#REF!</v>
      </c>
      <c r="J402" s="323"/>
    </row>
    <row r="403" spans="1:10" s="125" customFormat="1">
      <c r="A403" s="118">
        <v>211</v>
      </c>
      <c r="B403" s="86"/>
      <c r="C403" s="372">
        <v>6401</v>
      </c>
      <c r="D403" s="373" t="s">
        <v>331</v>
      </c>
      <c r="E403" s="89"/>
      <c r="F403" s="89"/>
      <c r="G403" s="89"/>
      <c r="H403" s="89"/>
      <c r="I403" s="7" t="e">
        <f>(IF(OR(#REF!&lt;&gt;0,$E403&lt;&gt;0,$F403&lt;&gt;0,$G403&lt;&gt;0,$H403&lt;&gt;0),$I$2,""))</f>
        <v>#REF!</v>
      </c>
      <c r="J403" s="323"/>
    </row>
    <row r="404" spans="1:10" s="125" customFormat="1">
      <c r="A404" s="118">
        <v>212</v>
      </c>
      <c r="B404" s="86"/>
      <c r="C404" s="374">
        <v>6402</v>
      </c>
      <c r="D404" s="375" t="s">
        <v>329</v>
      </c>
      <c r="E404" s="93"/>
      <c r="F404" s="93"/>
      <c r="G404" s="93"/>
      <c r="H404" s="93"/>
      <c r="I404" s="7" t="e">
        <f>(IF(OR(#REF!&lt;&gt;0,$E404&lt;&gt;0,$F404&lt;&gt;0,$G404&lt;&gt;0,$H404&lt;&gt;0),$I$2,""))</f>
        <v>#REF!</v>
      </c>
      <c r="J404" s="323"/>
    </row>
    <row r="405" spans="1:10" s="371" customFormat="1" ht="18.75" customHeight="1">
      <c r="A405" s="376">
        <v>213</v>
      </c>
      <c r="B405" s="353">
        <v>6500</v>
      </c>
      <c r="C405" s="354" t="s">
        <v>332</v>
      </c>
      <c r="D405" s="355"/>
      <c r="E405" s="377"/>
      <c r="F405" s="377"/>
      <c r="G405" s="377"/>
      <c r="H405" s="377"/>
      <c r="I405" s="7" t="e">
        <f>(IF(OR(#REF!&lt;&gt;0,$E405&lt;&gt;0,$F405&lt;&gt;0,$G405&lt;&gt;0,$H405&lt;&gt;0),$I$2,""))</f>
        <v>#REF!</v>
      </c>
      <c r="J405" s="323"/>
    </row>
    <row r="406" spans="1:10" s="73" customFormat="1" ht="18.75" customHeight="1">
      <c r="A406" s="109">
        <v>215</v>
      </c>
      <c r="B406" s="353">
        <v>6600</v>
      </c>
      <c r="C406" s="354" t="s">
        <v>333</v>
      </c>
      <c r="D406" s="355"/>
      <c r="E406" s="356">
        <f>SUM(E407:E408)</f>
        <v>0</v>
      </c>
      <c r="F406" s="344">
        <f>SUM(F407:F408)</f>
        <v>0</v>
      </c>
      <c r="G406" s="356">
        <f>SUM(G407:G408)</f>
        <v>0</v>
      </c>
      <c r="H406" s="344">
        <f>SUM(H407:H408)</f>
        <v>0</v>
      </c>
      <c r="I406" s="7" t="e">
        <f>(IF(OR(#REF!&lt;&gt;0,$E406&lt;&gt;0,$F406&lt;&gt;0,$G406&lt;&gt;0,$H406&lt;&gt;0),$I$2,""))</f>
        <v>#REF!</v>
      </c>
      <c r="J406" s="323"/>
    </row>
    <row r="407" spans="1:10" ht="18.75" customHeight="1">
      <c r="A407" s="115">
        <v>220</v>
      </c>
      <c r="B407" s="59"/>
      <c r="C407" s="60">
        <v>6601</v>
      </c>
      <c r="D407" s="61" t="s">
        <v>334</v>
      </c>
      <c r="E407" s="352">
        <v>0</v>
      </c>
      <c r="F407" s="352">
        <v>0</v>
      </c>
      <c r="G407" s="352">
        <v>0</v>
      </c>
      <c r="H407" s="352">
        <v>0</v>
      </c>
      <c r="I407" s="7" t="e">
        <f>(IF(OR(#REF!&lt;&gt;0,$E407&lt;&gt;0,$F407&lt;&gt;0,$G407&lt;&gt;0,$H407&lt;&gt;0),$I$2,""))</f>
        <v>#REF!</v>
      </c>
      <c r="J407" s="323"/>
    </row>
    <row r="408" spans="1:10" ht="18.75" customHeight="1">
      <c r="A408" s="110">
        <v>225</v>
      </c>
      <c r="B408" s="59"/>
      <c r="C408" s="83">
        <v>6602</v>
      </c>
      <c r="D408" s="94" t="s">
        <v>335</v>
      </c>
      <c r="E408" s="79">
        <v>0</v>
      </c>
      <c r="F408" s="79">
        <v>0</v>
      </c>
      <c r="G408" s="79">
        <v>0</v>
      </c>
      <c r="H408" s="79">
        <v>0</v>
      </c>
      <c r="I408" s="7" t="e">
        <f>(IF(OR(#REF!&lt;&gt;0,$E408&lt;&gt;0,$F408&lt;&gt;0,$G408&lt;&gt;0,$H408&lt;&gt;0),$I$2,""))</f>
        <v>#REF!</v>
      </c>
      <c r="J408" s="323"/>
    </row>
    <row r="409" spans="1:10" s="73" customFormat="1" ht="18.75" customHeight="1">
      <c r="A409" s="109">
        <v>215</v>
      </c>
      <c r="B409" s="353">
        <v>6700</v>
      </c>
      <c r="C409" s="354" t="s">
        <v>336</v>
      </c>
      <c r="D409" s="355"/>
      <c r="E409" s="356">
        <f>SUM(E410:E411)</f>
        <v>0</v>
      </c>
      <c r="F409" s="344">
        <f>SUM(F410:F411)</f>
        <v>0</v>
      </c>
      <c r="G409" s="356">
        <f>SUM(G410:G411)</f>
        <v>0</v>
      </c>
      <c r="H409" s="344">
        <f>SUM(H410:H411)</f>
        <v>0</v>
      </c>
      <c r="I409" s="7" t="e">
        <f>(IF(OR(#REF!&lt;&gt;0,$E409&lt;&gt;0,$F409&lt;&gt;0,$G409&lt;&gt;0,$H409&lt;&gt;0),$I$2,""))</f>
        <v>#REF!</v>
      </c>
      <c r="J409" s="323"/>
    </row>
    <row r="410" spans="1:10" ht="18.75" customHeight="1">
      <c r="A410" s="115">
        <v>220</v>
      </c>
      <c r="B410" s="59"/>
      <c r="C410" s="60">
        <v>6701</v>
      </c>
      <c r="D410" s="61" t="s">
        <v>337</v>
      </c>
      <c r="E410" s="89"/>
      <c r="F410" s="89"/>
      <c r="G410" s="89"/>
      <c r="H410" s="89"/>
      <c r="I410" s="7" t="e">
        <f>(IF(OR(#REF!&lt;&gt;0,$E410&lt;&gt;0,$F410&lt;&gt;0,$G410&lt;&gt;0,$H410&lt;&gt;0),$I$2,""))</f>
        <v>#REF!</v>
      </c>
      <c r="J410" s="323"/>
    </row>
    <row r="411" spans="1:10" ht="18.75" customHeight="1">
      <c r="A411" s="110">
        <v>225</v>
      </c>
      <c r="B411" s="59"/>
      <c r="C411" s="83">
        <v>6702</v>
      </c>
      <c r="D411" s="94" t="s">
        <v>338</v>
      </c>
      <c r="E411" s="93"/>
      <c r="F411" s="93"/>
      <c r="G411" s="93"/>
      <c r="H411" s="93"/>
      <c r="I411" s="7" t="e">
        <f>(IF(OR(#REF!&lt;&gt;0,$E411&lt;&gt;0,$F411&lt;&gt;0,$G411&lt;&gt;0,$H411&lt;&gt;0),$I$2,""))</f>
        <v>#REF!</v>
      </c>
      <c r="J411" s="323"/>
    </row>
    <row r="412" spans="1:10" s="73" customFormat="1" ht="18.75" customHeight="1">
      <c r="A412" s="109">
        <v>230</v>
      </c>
      <c r="B412" s="353">
        <v>6900</v>
      </c>
      <c r="C412" s="354" t="s">
        <v>339</v>
      </c>
      <c r="D412" s="355"/>
      <c r="E412" s="356">
        <f>SUM(E413:E418)</f>
        <v>0</v>
      </c>
      <c r="F412" s="344">
        <f>SUM(F413:F418)</f>
        <v>0</v>
      </c>
      <c r="G412" s="356">
        <f>SUM(G413:G418)</f>
        <v>0</v>
      </c>
      <c r="H412" s="344">
        <f>SUM(H413:H418)</f>
        <v>0</v>
      </c>
      <c r="I412" s="7" t="e">
        <f>(IF(OR(#REF!&lt;&gt;0,$E412&lt;&gt;0,$F412&lt;&gt;0,$G412&lt;&gt;0,$H412&lt;&gt;0),$I$2,""))</f>
        <v>#REF!</v>
      </c>
      <c r="J412" s="323"/>
    </row>
    <row r="413" spans="1:10" ht="18.75" customHeight="1">
      <c r="A413" s="110">
        <v>235</v>
      </c>
      <c r="B413" s="111"/>
      <c r="C413" s="378">
        <v>6901</v>
      </c>
      <c r="D413" s="61" t="s">
        <v>340</v>
      </c>
      <c r="E413" s="62">
        <v>0</v>
      </c>
      <c r="F413" s="62">
        <v>0</v>
      </c>
      <c r="G413" s="62">
        <v>0</v>
      </c>
      <c r="H413" s="62">
        <v>0</v>
      </c>
      <c r="I413" s="7" t="e">
        <f>(IF(OR(#REF!&lt;&gt;0,$E413&lt;&gt;0,$F413&lt;&gt;0,$G413&lt;&gt;0,$H413&lt;&gt;0),$I$2,""))</f>
        <v>#REF!</v>
      </c>
      <c r="J413" s="323"/>
    </row>
    <row r="414" spans="1:10" ht="18.75" customHeight="1">
      <c r="A414" s="110">
        <v>240</v>
      </c>
      <c r="B414" s="111"/>
      <c r="C414" s="64">
        <v>6905</v>
      </c>
      <c r="D414" s="90" t="s">
        <v>341</v>
      </c>
      <c r="E414" s="66">
        <v>0</v>
      </c>
      <c r="F414" s="66">
        <v>0</v>
      </c>
      <c r="G414" s="66">
        <v>0</v>
      </c>
      <c r="H414" s="66">
        <v>0</v>
      </c>
      <c r="I414" s="7" t="e">
        <f>(IF(OR(#REF!&lt;&gt;0,$E414&lt;&gt;0,$F414&lt;&gt;0,$G414&lt;&gt;0,$H414&lt;&gt;0),$I$2,""))</f>
        <v>#REF!</v>
      </c>
      <c r="J414" s="323"/>
    </row>
    <row r="415" spans="1:10" ht="18.75" customHeight="1">
      <c r="A415" s="110">
        <v>240</v>
      </c>
      <c r="B415" s="111"/>
      <c r="C415" s="64">
        <v>6906</v>
      </c>
      <c r="D415" s="90" t="s">
        <v>342</v>
      </c>
      <c r="E415" s="66">
        <v>0</v>
      </c>
      <c r="F415" s="66">
        <v>0</v>
      </c>
      <c r="G415" s="66">
        <v>0</v>
      </c>
      <c r="H415" s="66">
        <v>0</v>
      </c>
      <c r="I415" s="7" t="e">
        <f>(IF(OR(#REF!&lt;&gt;0,$E415&lt;&gt;0,$F415&lt;&gt;0,$G415&lt;&gt;0,$H415&lt;&gt;0),$I$2,""))</f>
        <v>#REF!</v>
      </c>
      <c r="J415" s="323"/>
    </row>
    <row r="416" spans="1:10" ht="18.75" customHeight="1">
      <c r="A416" s="110">
        <v>245</v>
      </c>
      <c r="B416" s="111"/>
      <c r="C416" s="64">
        <v>6907</v>
      </c>
      <c r="D416" s="90" t="s">
        <v>343</v>
      </c>
      <c r="E416" s="66">
        <v>0</v>
      </c>
      <c r="F416" s="66">
        <v>0</v>
      </c>
      <c r="G416" s="66">
        <v>0</v>
      </c>
      <c r="H416" s="66">
        <v>0</v>
      </c>
      <c r="I416" s="7" t="e">
        <f>(IF(OR(#REF!&lt;&gt;0,$E416&lt;&gt;0,$F416&lt;&gt;0,$G416&lt;&gt;0,$H416&lt;&gt;0),$I$2,""))</f>
        <v>#REF!</v>
      </c>
      <c r="J416" s="323"/>
    </row>
    <row r="417" spans="1:10" ht="18.75" customHeight="1">
      <c r="A417" s="110">
        <v>250</v>
      </c>
      <c r="B417" s="111"/>
      <c r="C417" s="64">
        <v>6908</v>
      </c>
      <c r="D417" s="90" t="s">
        <v>344</v>
      </c>
      <c r="E417" s="66">
        <v>0</v>
      </c>
      <c r="F417" s="66">
        <v>0</v>
      </c>
      <c r="G417" s="66">
        <v>0</v>
      </c>
      <c r="H417" s="66">
        <v>0</v>
      </c>
      <c r="I417" s="7" t="e">
        <f>(IF(OR(#REF!&lt;&gt;0,$E417&lt;&gt;0,$F417&lt;&gt;0,$G417&lt;&gt;0,$H417&lt;&gt;0),$I$2,""))</f>
        <v>#REF!</v>
      </c>
      <c r="J417" s="323"/>
    </row>
    <row r="418" spans="1:10" ht="18.75" customHeight="1">
      <c r="A418" s="110">
        <v>255</v>
      </c>
      <c r="B418" s="111"/>
      <c r="C418" s="83">
        <v>6909</v>
      </c>
      <c r="D418" s="94" t="s">
        <v>345</v>
      </c>
      <c r="E418" s="79">
        <v>0</v>
      </c>
      <c r="F418" s="79">
        <v>0</v>
      </c>
      <c r="G418" s="79">
        <v>0</v>
      </c>
      <c r="H418" s="79">
        <v>0</v>
      </c>
      <c r="I418" s="7" t="e">
        <f>(IF(OR(#REF!&lt;&gt;0,$E418&lt;&gt;0,$F418&lt;&gt;0,$G418&lt;&gt;0,$H418&lt;&gt;0),$I$2,""))</f>
        <v>#REF!</v>
      </c>
      <c r="J418" s="323"/>
    </row>
    <row r="419" spans="1:10" ht="20.25" customHeight="1" thickBot="1">
      <c r="A419" s="132">
        <v>260</v>
      </c>
      <c r="B419" s="379" t="s">
        <v>169</v>
      </c>
      <c r="C419" s="380" t="s">
        <v>170</v>
      </c>
      <c r="D419" s="381" t="s">
        <v>346</v>
      </c>
      <c r="E419" s="382">
        <f>SUM(E361,E375,E383,E388,E391,E396,E399,E402,E405,E406,E409,E412)</f>
        <v>7406690</v>
      </c>
      <c r="F419" s="383">
        <f>SUM(F361,F375,F383,F388,F391,F396,F399,F402,F405,F406,F409,F412)</f>
        <v>5668300</v>
      </c>
      <c r="G419" s="382">
        <f>SUM(G361,G375,G383,G388,G391,G396,G399,G402,G405,G406,G409,G412)</f>
        <v>5668300</v>
      </c>
      <c r="H419" s="382">
        <f>SUM(H361,H375,H383,H388,H391,H396,H399,H402,H405,H406,H409,H412)</f>
        <v>5668300</v>
      </c>
      <c r="I419" s="7" t="e">
        <f>(IF(OR(#REF!&lt;&gt;0,$E419&lt;&gt;0,$F419&lt;&gt;0,$G419&lt;&gt;0,$H419&lt;&gt;0),$I$2,""))</f>
        <v>#REF!</v>
      </c>
      <c r="J419" s="321"/>
    </row>
    <row r="420" spans="1:10" ht="16.5" thickTop="1">
      <c r="A420" s="132">
        <v>261</v>
      </c>
      <c r="B420" s="384" t="s">
        <v>347</v>
      </c>
      <c r="C420" s="385"/>
      <c r="D420" s="386" t="s">
        <v>348</v>
      </c>
      <c r="E420" s="387"/>
      <c r="F420" s="388"/>
      <c r="G420" s="387"/>
      <c r="H420" s="388"/>
      <c r="I420" s="7" t="e">
        <f>(IF(OR(#REF!&lt;&gt;0,$E420&lt;&gt;0,$F420&lt;&gt;0,$G420&lt;&gt;0,$H420&lt;&gt;0),$I$2,""))</f>
        <v>#REF!</v>
      </c>
      <c r="J420" s="321"/>
    </row>
    <row r="421" spans="1:10">
      <c r="A421" s="132">
        <v>262</v>
      </c>
      <c r="B421" s="389"/>
      <c r="C421" s="390"/>
      <c r="D421" s="391"/>
      <c r="E421" s="392"/>
      <c r="F421" s="393"/>
      <c r="G421" s="392"/>
      <c r="H421" s="393"/>
      <c r="I421" s="7" t="e">
        <f>(IF(OR(#REF!&lt;&gt;0,$E421&lt;&gt;0,$F421&lt;&gt;0,$G421&lt;&gt;0,$H421&lt;&gt;0),$I$2,""))</f>
        <v>#REF!</v>
      </c>
      <c r="J421" s="321"/>
    </row>
    <row r="422" spans="1:10" s="73" customFormat="1" ht="18" customHeight="1">
      <c r="A422" s="235">
        <v>265</v>
      </c>
      <c r="B422" s="353">
        <v>7400</v>
      </c>
      <c r="C422" s="354" t="s">
        <v>349</v>
      </c>
      <c r="D422" s="355"/>
      <c r="E422" s="377"/>
      <c r="F422" s="377"/>
      <c r="G422" s="377"/>
      <c r="H422" s="377"/>
      <c r="I422" s="7" t="e">
        <f>(IF(OR(#REF!&lt;&gt;0,$E422&lt;&gt;0,$F422&lt;&gt;0,$G422&lt;&gt;0,$H422&lt;&gt;0),$I$2,""))</f>
        <v>#REF!</v>
      </c>
      <c r="J422" s="321"/>
    </row>
    <row r="423" spans="1:10" s="73" customFormat="1" ht="18" customHeight="1">
      <c r="A423" s="235">
        <v>275</v>
      </c>
      <c r="B423" s="353">
        <v>7500</v>
      </c>
      <c r="C423" s="354" t="s">
        <v>350</v>
      </c>
      <c r="D423" s="355"/>
      <c r="E423" s="377"/>
      <c r="F423" s="377"/>
      <c r="G423" s="377"/>
      <c r="H423" s="377"/>
      <c r="I423" s="7" t="e">
        <f>(IF(OR(#REF!&lt;&gt;0,$E423&lt;&gt;0,$F423&lt;&gt;0,$G423&lt;&gt;0,$H423&lt;&gt;0),$I$2,""))</f>
        <v>#REF!</v>
      </c>
      <c r="J423" s="321"/>
    </row>
    <row r="424" spans="1:10" s="73" customFormat="1" ht="18" customHeight="1">
      <c r="A424" s="109">
        <v>285</v>
      </c>
      <c r="B424" s="353">
        <v>7600</v>
      </c>
      <c r="C424" s="354" t="s">
        <v>351</v>
      </c>
      <c r="D424" s="355"/>
      <c r="E424" s="377">
        <v>1095684</v>
      </c>
      <c r="F424" s="377">
        <v>-70000</v>
      </c>
      <c r="G424" s="377">
        <v>-343100</v>
      </c>
      <c r="H424" s="377">
        <v>-50000</v>
      </c>
      <c r="I424" s="7" t="e">
        <f>(IF(OR(#REF!&lt;&gt;0,$E424&lt;&gt;0,$F424&lt;&gt;0,$G424&lt;&gt;0,$H424&lt;&gt;0),$I$2,""))</f>
        <v>#REF!</v>
      </c>
      <c r="J424" s="321"/>
    </row>
    <row r="425" spans="1:10" s="73" customFormat="1" ht="18" customHeight="1">
      <c r="A425" s="109">
        <v>295</v>
      </c>
      <c r="B425" s="353">
        <v>7700</v>
      </c>
      <c r="C425" s="354" t="s">
        <v>352</v>
      </c>
      <c r="D425" s="355"/>
      <c r="E425" s="394">
        <v>0</v>
      </c>
      <c r="F425" s="394">
        <v>0</v>
      </c>
      <c r="G425" s="394">
        <v>0</v>
      </c>
      <c r="H425" s="394">
        <v>0</v>
      </c>
      <c r="I425" s="7" t="e">
        <f>(IF(OR(#REF!&lt;&gt;0,$E425&lt;&gt;0,$F425&lt;&gt;0,$G425&lt;&gt;0,$H425&lt;&gt;0),$I$2,""))</f>
        <v>#REF!</v>
      </c>
      <c r="J425" s="321"/>
    </row>
    <row r="426" spans="1:10" s="73" customFormat="1" ht="18.75" customHeight="1">
      <c r="A426" s="109">
        <v>215</v>
      </c>
      <c r="B426" s="353">
        <v>7800</v>
      </c>
      <c r="C426" s="354" t="s">
        <v>353</v>
      </c>
      <c r="D426" s="355"/>
      <c r="E426" s="356">
        <f>SUM(E427:E428)</f>
        <v>0</v>
      </c>
      <c r="F426" s="344">
        <f>SUM(F427:F428)</f>
        <v>0</v>
      </c>
      <c r="G426" s="356">
        <f>SUM(G427:G428)</f>
        <v>0</v>
      </c>
      <c r="H426" s="344">
        <f>SUM(H427:H428)</f>
        <v>0</v>
      </c>
      <c r="I426" s="7" t="e">
        <f>(IF(OR(#REF!&lt;&gt;0,$E426&lt;&gt;0,$F426&lt;&gt;0,$G426&lt;&gt;0,$H426&lt;&gt;0),$I$2,""))</f>
        <v>#REF!</v>
      </c>
      <c r="J426" s="321"/>
    </row>
    <row r="427" spans="1:10" ht="18" customHeight="1">
      <c r="A427" s="115">
        <v>220</v>
      </c>
      <c r="B427" s="59"/>
      <c r="C427" s="60">
        <v>7833</v>
      </c>
      <c r="D427" s="61" t="s">
        <v>354</v>
      </c>
      <c r="E427" s="89"/>
      <c r="F427" s="89"/>
      <c r="G427" s="89"/>
      <c r="H427" s="89"/>
      <c r="I427" s="7" t="e">
        <f>(IF(OR(#REF!&lt;&gt;0,$E427&lt;&gt;0,$F427&lt;&gt;0,$G427&lt;&gt;0,$H427&lt;&gt;0),$I$2,""))</f>
        <v>#REF!</v>
      </c>
      <c r="J427" s="321"/>
    </row>
    <row r="428" spans="1:10">
      <c r="A428" s="110">
        <v>225</v>
      </c>
      <c r="B428" s="59"/>
      <c r="C428" s="70">
        <v>7888</v>
      </c>
      <c r="D428" s="92" t="s">
        <v>355</v>
      </c>
      <c r="E428" s="93"/>
      <c r="F428" s="93"/>
      <c r="G428" s="93"/>
      <c r="H428" s="93"/>
      <c r="I428" s="7" t="e">
        <f>(IF(OR(#REF!&lt;&gt;0,$E428&lt;&gt;0,$F428&lt;&gt;0,$G428&lt;&gt;0,$H428&lt;&gt;0),$I$2,""))</f>
        <v>#REF!</v>
      </c>
      <c r="J428" s="321"/>
    </row>
    <row r="429" spans="1:10" ht="20.25" customHeight="1" thickBot="1">
      <c r="A429" s="110">
        <v>315</v>
      </c>
      <c r="B429" s="395" t="s">
        <v>169</v>
      </c>
      <c r="C429" s="396" t="s">
        <v>170</v>
      </c>
      <c r="D429" s="397" t="s">
        <v>356</v>
      </c>
      <c r="E429" s="383">
        <f>SUM(E422,E423,E424,E425,E426)</f>
        <v>1095684</v>
      </c>
      <c r="F429" s="383">
        <f>SUM(F422,F423,F424,F425,F426)</f>
        <v>-70000</v>
      </c>
      <c r="G429" s="383">
        <f>SUM(G422,G423,G424,G425,G426)</f>
        <v>-343100</v>
      </c>
      <c r="H429" s="383">
        <f>SUM(H422,H423,H424,H425,H426)</f>
        <v>-50000</v>
      </c>
      <c r="I429" s="7">
        <v>1</v>
      </c>
      <c r="J429" s="321"/>
    </row>
    <row r="430" spans="1:10" ht="15" customHeight="1" thickTop="1">
      <c r="A430" s="110"/>
      <c r="B430" s="155"/>
      <c r="C430" s="155"/>
      <c r="D430" s="156"/>
      <c r="E430" s="5"/>
      <c r="F430" s="5"/>
      <c r="G430" s="155"/>
      <c r="H430" s="155"/>
      <c r="I430" s="7">
        <v>1</v>
      </c>
      <c r="J430" s="321"/>
    </row>
    <row r="431" spans="1:10">
      <c r="A431" s="110"/>
      <c r="B431" s="398"/>
      <c r="C431" s="398"/>
      <c r="D431" s="399"/>
      <c r="E431" s="399"/>
      <c r="F431" s="399"/>
      <c r="G431" s="399"/>
      <c r="H431" s="399"/>
      <c r="I431" s="399">
        <v>1</v>
      </c>
      <c r="J431" s="321"/>
    </row>
    <row r="432" spans="1:10">
      <c r="A432" s="110"/>
      <c r="B432" s="155"/>
      <c r="C432" s="281"/>
      <c r="D432" s="287"/>
      <c r="E432" s="147"/>
      <c r="F432" s="147"/>
      <c r="G432" s="147"/>
      <c r="H432" s="147"/>
      <c r="I432" s="7">
        <v>1</v>
      </c>
      <c r="J432" s="400"/>
    </row>
    <row r="433" spans="1:10" ht="39" customHeight="1">
      <c r="A433" s="110"/>
      <c r="B433" s="401" t="str">
        <f>$B$7</f>
        <v>ПРОГНОЗА ЗА ПЕРИОДА 2022-2025 г. НА ПОСТЪПЛЕНИЯТА ОТ МЕСТНИ ПРИХОДИ  И НА РАЗХОДИТЕ ЗА МЕСТНИ ДЕЙНОСТИ</v>
      </c>
      <c r="C433" s="402"/>
      <c r="D433" s="402"/>
      <c r="E433" s="147"/>
      <c r="F433" s="147"/>
      <c r="G433" s="147"/>
      <c r="H433" s="147"/>
      <c r="I433" s="7">
        <v>1</v>
      </c>
      <c r="J433" s="400"/>
    </row>
    <row r="434" spans="1:10" ht="18.75" customHeight="1">
      <c r="A434" s="110"/>
      <c r="B434" s="155"/>
      <c r="C434" s="281"/>
      <c r="D434" s="287"/>
      <c r="E434" s="19"/>
      <c r="F434" s="147"/>
      <c r="G434" s="147"/>
      <c r="H434" s="147"/>
      <c r="I434" s="7">
        <v>1</v>
      </c>
      <c r="J434" s="400"/>
    </row>
    <row r="435" spans="1:10" ht="27" customHeight="1">
      <c r="A435" s="110"/>
      <c r="B435" s="151" t="str">
        <f>$B$9</f>
        <v>ОБЩИНА ХАСКОВО</v>
      </c>
      <c r="C435" s="152"/>
      <c r="D435" s="153"/>
      <c r="E435" s="24"/>
      <c r="F435" s="147"/>
      <c r="G435" s="147"/>
      <c r="H435" s="147"/>
      <c r="I435" s="7">
        <v>1</v>
      </c>
      <c r="J435" s="400"/>
    </row>
    <row r="436" spans="1:10">
      <c r="A436" s="110"/>
      <c r="B436" s="154" t="str">
        <f>$B$10</f>
        <v>(наименование на разпоредителя с бюджет)</v>
      </c>
      <c r="C436" s="155"/>
      <c r="D436" s="156"/>
      <c r="E436" s="26"/>
      <c r="F436" s="147"/>
      <c r="G436" s="147"/>
      <c r="H436" s="147"/>
      <c r="I436" s="7">
        <v>1</v>
      </c>
      <c r="J436" s="400"/>
    </row>
    <row r="437" spans="1:10" ht="5.25" customHeight="1">
      <c r="A437" s="110"/>
      <c r="B437" s="154"/>
      <c r="C437" s="155"/>
      <c r="D437" s="156"/>
      <c r="E437" s="5"/>
      <c r="F437" s="147"/>
      <c r="G437" s="147"/>
      <c r="H437" s="147"/>
      <c r="I437" s="7">
        <v>1</v>
      </c>
      <c r="J437" s="400"/>
    </row>
    <row r="438" spans="1:10" ht="27.75" customHeight="1">
      <c r="A438" s="110"/>
      <c r="B438" s="27" t="str">
        <f>$B$12</f>
        <v>Хасково</v>
      </c>
      <c r="C438" s="28"/>
      <c r="D438" s="29"/>
      <c r="E438" s="30" t="str">
        <f>$E$12</f>
        <v>7611</v>
      </c>
      <c r="F438" s="147"/>
      <c r="G438" s="147"/>
      <c r="H438" s="147"/>
      <c r="I438" s="7">
        <v>1</v>
      </c>
      <c r="J438" s="400"/>
    </row>
    <row r="439" spans="1:10">
      <c r="A439" s="110"/>
      <c r="B439" s="324" t="str">
        <f>$B$13</f>
        <v>(наименование на първостепенния разпоредител с бюджет)</v>
      </c>
      <c r="C439" s="325"/>
      <c r="D439" s="159"/>
      <c r="E439" s="147"/>
      <c r="F439" s="147"/>
      <c r="G439" s="147"/>
      <c r="H439" s="147"/>
      <c r="I439" s="7">
        <v>1</v>
      </c>
      <c r="J439" s="400"/>
    </row>
    <row r="440" spans="1:10">
      <c r="A440" s="110"/>
      <c r="B440" s="159"/>
      <c r="C440" s="159"/>
      <c r="D440" s="160"/>
      <c r="E440" s="160"/>
      <c r="F440" s="160"/>
      <c r="G440" s="160"/>
      <c r="H440" s="160"/>
      <c r="I440" s="7">
        <v>1</v>
      </c>
      <c r="J440" s="400"/>
    </row>
    <row r="441" spans="1:10" ht="16.5" thickBot="1">
      <c r="A441" s="110"/>
      <c r="B441" s="159"/>
      <c r="C441" s="159"/>
      <c r="D441" s="159"/>
      <c r="E441" s="163"/>
      <c r="G441" s="163"/>
      <c r="H441" s="39" t="s">
        <v>14</v>
      </c>
      <c r="I441" s="7">
        <v>1</v>
      </c>
      <c r="J441" s="400"/>
    </row>
    <row r="442" spans="1:10" ht="22.5" customHeight="1" thickBot="1">
      <c r="A442" s="110"/>
      <c r="B442" s="403"/>
      <c r="C442" s="281"/>
      <c r="D442" s="404"/>
      <c r="E442" s="43" t="str">
        <f t="shared" ref="E442:H443" si="25">E19</f>
        <v>Проект на бюджет</v>
      </c>
      <c r="F442" s="43" t="str">
        <f t="shared" si="25"/>
        <v>Прогноза</v>
      </c>
      <c r="G442" s="43" t="str">
        <f t="shared" si="25"/>
        <v>Прогноза</v>
      </c>
      <c r="H442" s="43" t="str">
        <f t="shared" si="25"/>
        <v>Прогноза</v>
      </c>
      <c r="I442" s="7">
        <v>1</v>
      </c>
      <c r="J442" s="400"/>
    </row>
    <row r="443" spans="1:10" ht="48" customHeight="1">
      <c r="A443" s="110"/>
      <c r="B443" s="405"/>
      <c r="C443" s="405"/>
      <c r="D443" s="406" t="s">
        <v>357</v>
      </c>
      <c r="E443" s="47">
        <f t="shared" si="25"/>
        <v>2022</v>
      </c>
      <c r="F443" s="47">
        <f t="shared" si="25"/>
        <v>2023</v>
      </c>
      <c r="G443" s="47">
        <f t="shared" si="25"/>
        <v>2024</v>
      </c>
      <c r="H443" s="47">
        <f t="shared" si="25"/>
        <v>2025</v>
      </c>
      <c r="I443" s="7">
        <v>1</v>
      </c>
      <c r="J443" s="400"/>
    </row>
    <row r="444" spans="1:10" ht="19.5" thickBot="1">
      <c r="A444" s="110"/>
      <c r="B444" s="407"/>
      <c r="C444" s="408"/>
      <c r="D444" s="409" t="s">
        <v>358</v>
      </c>
      <c r="E444" s="53"/>
      <c r="F444" s="54"/>
      <c r="G444" s="52"/>
      <c r="H444" s="53"/>
      <c r="I444" s="7">
        <v>1</v>
      </c>
      <c r="J444" s="400"/>
    </row>
    <row r="445" spans="1:10" ht="21" customHeight="1" thickTop="1">
      <c r="A445" s="110"/>
      <c r="B445" s="281"/>
      <c r="C445" s="410"/>
      <c r="D445" s="411" t="s">
        <v>359</v>
      </c>
      <c r="E445" s="412">
        <f>+E169-E301+E419+E429</f>
        <v>-13490983</v>
      </c>
      <c r="F445" s="412">
        <f>+F169-F301+F419+F429</f>
        <v>1805000</v>
      </c>
      <c r="G445" s="412">
        <f>+G169-G301+G419+G429</f>
        <v>1900000</v>
      </c>
      <c r="H445" s="412">
        <f>+H169-H301+H419+H429</f>
        <v>1800000</v>
      </c>
      <c r="I445" s="7">
        <v>1</v>
      </c>
      <c r="J445" s="400"/>
    </row>
    <row r="446" spans="1:10" ht="20.25" customHeight="1" thickBot="1">
      <c r="A446" s="110"/>
      <c r="B446" s="281"/>
      <c r="C446" s="413"/>
      <c r="D446" s="414" t="s">
        <v>360</v>
      </c>
      <c r="E446" s="415">
        <f t="shared" ref="E446:H447" si="26">+E597</f>
        <v>14574015</v>
      </c>
      <c r="F446" s="415">
        <f t="shared" si="26"/>
        <v>-1805000</v>
      </c>
      <c r="G446" s="415">
        <f t="shared" si="26"/>
        <v>-1900000</v>
      </c>
      <c r="H446" s="415">
        <f t="shared" si="26"/>
        <v>-1800000</v>
      </c>
      <c r="I446" s="7">
        <v>1</v>
      </c>
      <c r="J446" s="400"/>
    </row>
    <row r="447" spans="1:10" ht="16.5" thickTop="1">
      <c r="A447" s="110"/>
      <c r="B447" s="281"/>
      <c r="C447" s="413"/>
      <c r="D447" s="416" t="str">
        <f>+IF(+SUM(E447:H447)=0,0,"Контрола: дефицит/излишък = финансиране с обратен знак (V. + VІ. = 0)")</f>
        <v>Контрола: дефицит/излишък = финансиране с обратен знак (V. + VІ. = 0)</v>
      </c>
      <c r="E447" s="417">
        <f t="shared" si="26"/>
        <v>1083032</v>
      </c>
      <c r="F447" s="417">
        <f t="shared" si="26"/>
        <v>0</v>
      </c>
      <c r="G447" s="417">
        <f t="shared" si="26"/>
        <v>0</v>
      </c>
      <c r="H447" s="417">
        <f t="shared" si="26"/>
        <v>0</v>
      </c>
      <c r="I447" s="7">
        <v>1</v>
      </c>
      <c r="J447" s="400"/>
    </row>
    <row r="448" spans="1:10">
      <c r="A448" s="110"/>
      <c r="B448" s="418"/>
      <c r="C448" s="418"/>
      <c r="D448" s="419"/>
      <c r="E448" s="419"/>
      <c r="F448" s="419"/>
      <c r="G448" s="419"/>
      <c r="H448" s="419"/>
      <c r="I448" s="7">
        <v>1</v>
      </c>
      <c r="J448" s="400"/>
    </row>
    <row r="449" spans="1:10" ht="38.25" customHeight="1">
      <c r="A449" s="110"/>
      <c r="B449" s="420" t="str">
        <f>$B$7</f>
        <v>ПРОГНОЗА ЗА ПЕРИОДА 2022-2025 г. НА ПОСТЪПЛЕНИЯТА ОТ МЕСТНИ ПРИХОДИ  И НА РАЗХОДИТЕ ЗА МЕСТНИ ДЕЙНОСТИ</v>
      </c>
      <c r="C449" s="421"/>
      <c r="D449" s="421"/>
      <c r="E449" s="147"/>
      <c r="F449" s="147"/>
      <c r="G449" s="147"/>
      <c r="H449" s="147"/>
      <c r="I449" s="7">
        <v>1</v>
      </c>
      <c r="J449" s="400"/>
    </row>
    <row r="450" spans="1:10" ht="18.75" customHeight="1">
      <c r="A450" s="110"/>
      <c r="B450" s="155"/>
      <c r="C450" s="281"/>
      <c r="D450" s="287"/>
      <c r="E450" s="19"/>
      <c r="F450" s="147"/>
      <c r="G450" s="147"/>
      <c r="H450" s="147"/>
      <c r="I450" s="7">
        <v>1</v>
      </c>
      <c r="J450" s="400"/>
    </row>
    <row r="451" spans="1:10" ht="27" customHeight="1">
      <c r="A451" s="110"/>
      <c r="B451" s="151" t="str">
        <f>$B$9</f>
        <v>ОБЩИНА ХАСКОВО</v>
      </c>
      <c r="C451" s="152"/>
      <c r="D451" s="153"/>
      <c r="E451" s="24"/>
      <c r="F451" s="147"/>
      <c r="G451" s="147"/>
      <c r="H451" s="147"/>
      <c r="I451" s="7">
        <v>1</v>
      </c>
      <c r="J451" s="400"/>
    </row>
    <row r="452" spans="1:10">
      <c r="A452" s="110"/>
      <c r="B452" s="154" t="str">
        <f>$B$10</f>
        <v>(наименование на разпоредителя с бюджет)</v>
      </c>
      <c r="C452" s="155"/>
      <c r="D452" s="156"/>
      <c r="E452" s="26"/>
      <c r="F452" s="147"/>
      <c r="G452" s="147"/>
      <c r="H452" s="147"/>
      <c r="I452" s="7">
        <v>1</v>
      </c>
      <c r="J452" s="400"/>
    </row>
    <row r="453" spans="1:10" ht="5.25" customHeight="1">
      <c r="A453" s="110"/>
      <c r="B453" s="154"/>
      <c r="C453" s="155"/>
      <c r="D453" s="156"/>
      <c r="E453" s="5"/>
      <c r="F453" s="147"/>
      <c r="G453" s="147"/>
      <c r="H453" s="147"/>
      <c r="I453" s="7">
        <v>1</v>
      </c>
      <c r="J453" s="400"/>
    </row>
    <row r="454" spans="1:10" ht="27" customHeight="1">
      <c r="A454" s="110"/>
      <c r="B454" s="27" t="str">
        <f>$B$12</f>
        <v>Хасково</v>
      </c>
      <c r="C454" s="28"/>
      <c r="D454" s="29"/>
      <c r="E454" s="30" t="str">
        <f>$E$12</f>
        <v>7611</v>
      </c>
      <c r="F454" s="147"/>
      <c r="G454" s="147"/>
      <c r="H454" s="147"/>
      <c r="I454" s="7">
        <v>1</v>
      </c>
      <c r="J454" s="400"/>
    </row>
    <row r="455" spans="1:10">
      <c r="A455" s="110"/>
      <c r="B455" s="159"/>
      <c r="C455" s="325"/>
      <c r="D455" s="159"/>
      <c r="E455" s="147"/>
      <c r="F455" s="147"/>
      <c r="G455" s="147"/>
      <c r="H455" s="147"/>
      <c r="I455" s="7">
        <v>1</v>
      </c>
      <c r="J455" s="400"/>
    </row>
    <row r="456" spans="1:10">
      <c r="A456" s="110"/>
      <c r="B456" s="158"/>
      <c r="C456" s="159"/>
      <c r="D456" s="160"/>
      <c r="E456" s="160"/>
      <c r="F456" s="160"/>
      <c r="G456" s="160"/>
      <c r="H456" s="160"/>
      <c r="I456" s="7">
        <v>1</v>
      </c>
      <c r="J456" s="400"/>
    </row>
    <row r="457" spans="1:10" ht="14.25" customHeight="1" thickBot="1">
      <c r="A457" s="110"/>
      <c r="B457" s="155"/>
      <c r="C457" s="281"/>
      <c r="D457" s="287"/>
      <c r="E457" s="163"/>
      <c r="G457" s="163"/>
      <c r="H457" s="422" t="s">
        <v>14</v>
      </c>
      <c r="I457" s="7">
        <v>1</v>
      </c>
      <c r="J457" s="400"/>
    </row>
    <row r="458" spans="1:10" ht="22.5" customHeight="1" thickBot="1">
      <c r="A458" s="110"/>
      <c r="B458" s="423" t="s">
        <v>361</v>
      </c>
      <c r="C458" s="424"/>
      <c r="D458" s="425"/>
      <c r="E458" s="43" t="str">
        <f t="shared" ref="E458:H459" si="27">E19</f>
        <v>Проект на бюджет</v>
      </c>
      <c r="F458" s="43" t="str">
        <f t="shared" si="27"/>
        <v>Прогноза</v>
      </c>
      <c r="G458" s="43" t="str">
        <f t="shared" si="27"/>
        <v>Прогноза</v>
      </c>
      <c r="H458" s="43" t="str">
        <f t="shared" si="27"/>
        <v>Прогноза</v>
      </c>
      <c r="I458" s="7">
        <v>1</v>
      </c>
      <c r="J458" s="400"/>
    </row>
    <row r="459" spans="1:10" ht="60" customHeight="1">
      <c r="A459" s="110"/>
      <c r="B459" s="426" t="s">
        <v>18</v>
      </c>
      <c r="C459" s="427" t="s">
        <v>19</v>
      </c>
      <c r="D459" s="428" t="s">
        <v>174</v>
      </c>
      <c r="E459" s="47">
        <f t="shared" si="27"/>
        <v>2022</v>
      </c>
      <c r="F459" s="47">
        <f t="shared" si="27"/>
        <v>2023</v>
      </c>
      <c r="G459" s="47">
        <f t="shared" si="27"/>
        <v>2024</v>
      </c>
      <c r="H459" s="47">
        <f t="shared" si="27"/>
        <v>2025</v>
      </c>
      <c r="I459" s="7">
        <v>1</v>
      </c>
      <c r="J459" s="400"/>
    </row>
    <row r="460" spans="1:10" ht="18.75">
      <c r="A460" s="110">
        <v>1</v>
      </c>
      <c r="B460" s="429"/>
      <c r="C460" s="430"/>
      <c r="D460" s="431" t="s">
        <v>362</v>
      </c>
      <c r="E460" s="53"/>
      <c r="F460" s="54"/>
      <c r="G460" s="52"/>
      <c r="H460" s="53"/>
      <c r="I460" s="7">
        <v>1</v>
      </c>
      <c r="J460" s="400"/>
    </row>
    <row r="461" spans="1:10" s="73" customFormat="1" ht="18.75" customHeight="1">
      <c r="A461" s="109">
        <v>5</v>
      </c>
      <c r="B461" s="432">
        <v>7000</v>
      </c>
      <c r="C461" s="433" t="s">
        <v>363</v>
      </c>
      <c r="D461" s="434"/>
      <c r="E461" s="436">
        <f>SUM(E462:E464)</f>
        <v>0</v>
      </c>
      <c r="F461" s="436">
        <f>SUM(F462:F464)</f>
        <v>0</v>
      </c>
      <c r="G461" s="435">
        <f>SUM(G462:G464)</f>
        <v>0</v>
      </c>
      <c r="H461" s="436">
        <f>SUM(H462:H464)</f>
        <v>0</v>
      </c>
      <c r="I461" s="7" t="e">
        <f>(IF(OR(#REF!&lt;&gt;0,$E461&lt;&gt;0,$F461&lt;&gt;0,$G461&lt;&gt;0,$H461&lt;&gt;0),$I$2,""))</f>
        <v>#REF!</v>
      </c>
      <c r="J461" s="400"/>
    </row>
    <row r="462" spans="1:10" ht="18.75" customHeight="1">
      <c r="A462" s="110">
        <v>10</v>
      </c>
      <c r="B462" s="437"/>
      <c r="C462" s="60">
        <v>7001</v>
      </c>
      <c r="D462" s="438" t="s">
        <v>364</v>
      </c>
      <c r="E462" s="89"/>
      <c r="F462" s="89"/>
      <c r="G462" s="89"/>
      <c r="H462" s="89"/>
      <c r="I462" s="7" t="e">
        <f>(IF(OR(#REF!&lt;&gt;0,$E462&lt;&gt;0,$F462&lt;&gt;0,$G462&lt;&gt;0,$H462&lt;&gt;0),$I$2,""))</f>
        <v>#REF!</v>
      </c>
      <c r="J462" s="400"/>
    </row>
    <row r="463" spans="1:10" ht="18.75" customHeight="1">
      <c r="A463" s="112">
        <v>20</v>
      </c>
      <c r="B463" s="437"/>
      <c r="C463" s="64">
        <v>7003</v>
      </c>
      <c r="D463" s="90" t="s">
        <v>365</v>
      </c>
      <c r="E463" s="67"/>
      <c r="F463" s="67"/>
      <c r="G463" s="67"/>
      <c r="H463" s="67"/>
      <c r="I463" s="7" t="e">
        <f>(IF(OR(#REF!&lt;&gt;0,$E463&lt;&gt;0,$F463&lt;&gt;0,$G463&lt;&gt;0,$H463&lt;&gt;0),$I$2,""))</f>
        <v>#REF!</v>
      </c>
      <c r="J463" s="400"/>
    </row>
    <row r="464" spans="1:10" ht="18.75" customHeight="1">
      <c r="A464" s="112">
        <v>25</v>
      </c>
      <c r="B464" s="437"/>
      <c r="C464" s="83">
        <v>7010</v>
      </c>
      <c r="D464" s="96" t="s">
        <v>366</v>
      </c>
      <c r="E464" s="93"/>
      <c r="F464" s="93"/>
      <c r="G464" s="93"/>
      <c r="H464" s="93"/>
      <c r="I464" s="7" t="e">
        <f>(IF(OR(#REF!&lt;&gt;0,$E464&lt;&gt;0,$F464&lt;&gt;0,$G464&lt;&gt;0,$H464&lt;&gt;0),$I$2,""))</f>
        <v>#REF!</v>
      </c>
      <c r="J464" s="400"/>
    </row>
    <row r="465" spans="1:228" s="73" customFormat="1">
      <c r="A465" s="109">
        <v>30</v>
      </c>
      <c r="B465" s="432">
        <v>7100</v>
      </c>
      <c r="C465" s="439" t="s">
        <v>367</v>
      </c>
      <c r="D465" s="439"/>
      <c r="E465" s="436">
        <f>+E466+E467</f>
        <v>0</v>
      </c>
      <c r="F465" s="436">
        <f>+F466+F467</f>
        <v>0</v>
      </c>
      <c r="G465" s="436">
        <f>+G466+G467</f>
        <v>0</v>
      </c>
      <c r="H465" s="436">
        <f>+H466+H467</f>
        <v>0</v>
      </c>
      <c r="I465" s="7" t="e">
        <f>(IF(OR(#REF!&lt;&gt;0,$E465&lt;&gt;0,$F465&lt;&gt;0,$G465&lt;&gt;0,$H465&lt;&gt;0),$I$2,""))</f>
        <v>#REF!</v>
      </c>
      <c r="J465" s="400"/>
    </row>
    <row r="466" spans="1:228" ht="18.75" customHeight="1">
      <c r="A466" s="110">
        <v>35</v>
      </c>
      <c r="B466" s="437"/>
      <c r="C466" s="60">
        <v>7101</v>
      </c>
      <c r="D466" s="440" t="s">
        <v>368</v>
      </c>
      <c r="E466" s="89"/>
      <c r="F466" s="89"/>
      <c r="G466" s="89"/>
      <c r="H466" s="89"/>
      <c r="I466" s="7" t="e">
        <f>(IF(OR(#REF!&lt;&gt;0,$E466&lt;&gt;0,$F466&lt;&gt;0,$G466&lt;&gt;0,$H466&lt;&gt;0),$I$2,""))</f>
        <v>#REF!</v>
      </c>
      <c r="J466" s="400"/>
    </row>
    <row r="467" spans="1:228" ht="18.75" customHeight="1">
      <c r="A467" s="110">
        <v>40</v>
      </c>
      <c r="B467" s="437"/>
      <c r="C467" s="83">
        <v>7102</v>
      </c>
      <c r="D467" s="96" t="s">
        <v>369</v>
      </c>
      <c r="E467" s="93"/>
      <c r="F467" s="93"/>
      <c r="G467" s="93"/>
      <c r="H467" s="93"/>
      <c r="I467" s="7" t="e">
        <f>(IF(OR(#REF!&lt;&gt;0,$E467&lt;&gt;0,$F467&lt;&gt;0,$G467&lt;&gt;0,$H467&lt;&gt;0),$I$2,""))</f>
        <v>#REF!</v>
      </c>
      <c r="J467" s="400"/>
    </row>
    <row r="468" spans="1:228" s="73" customFormat="1">
      <c r="A468" s="109">
        <v>45</v>
      </c>
      <c r="B468" s="432">
        <v>7200</v>
      </c>
      <c r="C468" s="439" t="s">
        <v>370</v>
      </c>
      <c r="D468" s="439"/>
      <c r="E468" s="436">
        <f>+E469+E470</f>
        <v>0</v>
      </c>
      <c r="F468" s="436">
        <f>+F469+F470</f>
        <v>0</v>
      </c>
      <c r="G468" s="436">
        <f>+G469+G470</f>
        <v>0</v>
      </c>
      <c r="H468" s="436">
        <f>+H469+H470</f>
        <v>0</v>
      </c>
      <c r="I468" s="7" t="e">
        <f>(IF(OR(#REF!&lt;&gt;0,$E468&lt;&gt;0,$F468&lt;&gt;0,$G468&lt;&gt;0,$H468&lt;&gt;0),$I$2,""))</f>
        <v>#REF!</v>
      </c>
      <c r="J468" s="400"/>
    </row>
    <row r="469" spans="1:228" ht="18.75" customHeight="1">
      <c r="A469" s="110">
        <v>50</v>
      </c>
      <c r="B469" s="437"/>
      <c r="C469" s="441">
        <v>7201</v>
      </c>
      <c r="D469" s="442" t="s">
        <v>371</v>
      </c>
      <c r="E469" s="443"/>
      <c r="F469" s="443"/>
      <c r="G469" s="89"/>
      <c r="H469" s="443"/>
      <c r="I469" s="7" t="e">
        <f>(IF(OR(#REF!&lt;&gt;0,$E469&lt;&gt;0,$F469&lt;&gt;0,$G469&lt;&gt;0,$H469&lt;&gt;0),$I$2,""))</f>
        <v>#REF!</v>
      </c>
      <c r="J469" s="400"/>
    </row>
    <row r="470" spans="1:228" ht="18.75" customHeight="1">
      <c r="A470" s="110">
        <v>55</v>
      </c>
      <c r="B470" s="437"/>
      <c r="C470" s="70">
        <v>7202</v>
      </c>
      <c r="D470" s="444" t="s">
        <v>372</v>
      </c>
      <c r="E470" s="445"/>
      <c r="F470" s="445"/>
      <c r="G470" s="93"/>
      <c r="H470" s="445"/>
      <c r="I470" s="7" t="e">
        <f>(IF(OR(#REF!&lt;&gt;0,$E470&lt;&gt;0,$F470&lt;&gt;0,$G470&lt;&gt;0,$H470&lt;&gt;0),$I$2,""))</f>
        <v>#REF!</v>
      </c>
      <c r="J470" s="400"/>
    </row>
    <row r="471" spans="1:228" s="73" customFormat="1" ht="18.75" customHeight="1">
      <c r="A471" s="109">
        <v>60</v>
      </c>
      <c r="B471" s="432">
        <v>7300</v>
      </c>
      <c r="C471" s="433" t="s">
        <v>373</v>
      </c>
      <c r="D471" s="434"/>
      <c r="E471" s="436">
        <f>SUM(E472:E477)</f>
        <v>0</v>
      </c>
      <c r="F471" s="436">
        <f>SUM(F472:F477)</f>
        <v>0</v>
      </c>
      <c r="G471" s="436">
        <f>SUM(G472:G477)</f>
        <v>0</v>
      </c>
      <c r="H471" s="436">
        <f>SUM(H472:H477)</f>
        <v>0</v>
      </c>
      <c r="I471" s="7" t="e">
        <f>(IF(OR(#REF!&lt;&gt;0,$E471&lt;&gt;0,$F471&lt;&gt;0,$G471&lt;&gt;0,$H471&lt;&gt;0),$I$2,""))</f>
        <v>#REF!</v>
      </c>
      <c r="J471" s="400"/>
    </row>
    <row r="472" spans="1:228" ht="18.75" customHeight="1">
      <c r="A472" s="110">
        <v>65</v>
      </c>
      <c r="B472" s="59"/>
      <c r="C472" s="441">
        <v>7320</v>
      </c>
      <c r="D472" s="446" t="s">
        <v>374</v>
      </c>
      <c r="E472" s="89"/>
      <c r="F472" s="89"/>
      <c r="G472" s="443"/>
      <c r="H472" s="89"/>
      <c r="I472" s="7" t="e">
        <f>(IF(OR(#REF!&lt;&gt;0,$E472&lt;&gt;0,$F472&lt;&gt;0,$G472&lt;&gt;0,$H472&lt;&gt;0),$I$2,""))</f>
        <v>#REF!</v>
      </c>
      <c r="J472" s="400"/>
    </row>
    <row r="473" spans="1:228" ht="31.5">
      <c r="A473" s="110">
        <v>85</v>
      </c>
      <c r="B473" s="59"/>
      <c r="C473" s="70">
        <v>7369</v>
      </c>
      <c r="D473" s="447" t="s">
        <v>375</v>
      </c>
      <c r="E473" s="363"/>
      <c r="F473" s="363"/>
      <c r="G473" s="445"/>
      <c r="H473" s="363"/>
      <c r="I473" s="7" t="e">
        <f>(IF(OR(#REF!&lt;&gt;0,$E473&lt;&gt;0,$F473&lt;&gt;0,$G473&lt;&gt;0,$H473&lt;&gt;0),$I$2,""))</f>
        <v>#REF!</v>
      </c>
      <c r="J473" s="400"/>
    </row>
    <row r="474" spans="1:228" ht="31.5">
      <c r="A474" s="110">
        <v>90</v>
      </c>
      <c r="B474" s="59"/>
      <c r="C474" s="448">
        <v>7370</v>
      </c>
      <c r="D474" s="449" t="s">
        <v>376</v>
      </c>
      <c r="E474" s="450"/>
      <c r="F474" s="450"/>
      <c r="G474" s="450"/>
      <c r="H474" s="450"/>
      <c r="I474" s="7" t="e">
        <f>(IF(OR(#REF!&lt;&gt;0,$E474&lt;&gt;0,$F474&lt;&gt;0,$G474&lt;&gt;0,$H474&lt;&gt;0),$I$2,""))</f>
        <v>#REF!</v>
      </c>
      <c r="J474" s="400"/>
    </row>
    <row r="475" spans="1:228" ht="18.75" customHeight="1">
      <c r="A475" s="110">
        <v>95</v>
      </c>
      <c r="B475" s="59"/>
      <c r="C475" s="441">
        <v>7391</v>
      </c>
      <c r="D475" s="451" t="s">
        <v>377</v>
      </c>
      <c r="E475" s="452"/>
      <c r="F475" s="452"/>
      <c r="G475" s="443"/>
      <c r="H475" s="452"/>
      <c r="I475" s="7" t="e">
        <f>(IF(OR(#REF!&lt;&gt;0,$E475&lt;&gt;0,$F475&lt;&gt;0,$G475&lt;&gt;0,$H475&lt;&gt;0),$I$2,""))</f>
        <v>#REF!</v>
      </c>
      <c r="J475" s="400"/>
    </row>
    <row r="476" spans="1:228" ht="18.75" customHeight="1">
      <c r="A476" s="110">
        <v>100</v>
      </c>
      <c r="B476" s="59"/>
      <c r="C476" s="64">
        <v>7392</v>
      </c>
      <c r="D476" s="453" t="s">
        <v>378</v>
      </c>
      <c r="E476" s="67"/>
      <c r="F476" s="67"/>
      <c r="G476" s="67"/>
      <c r="H476" s="67"/>
      <c r="I476" s="7" t="e">
        <f>(IF(OR(#REF!&lt;&gt;0,$E476&lt;&gt;0,$F476&lt;&gt;0,$G476&lt;&gt;0,$H476&lt;&gt;0),$I$2,""))</f>
        <v>#REF!</v>
      </c>
      <c r="J476" s="400"/>
    </row>
    <row r="477" spans="1:228" ht="18.75" customHeight="1">
      <c r="A477" s="110">
        <v>105</v>
      </c>
      <c r="B477" s="59"/>
      <c r="C477" s="70">
        <v>7393</v>
      </c>
      <c r="D477" s="87" t="s">
        <v>379</v>
      </c>
      <c r="E477" s="93"/>
      <c r="F477" s="93"/>
      <c r="G477" s="445"/>
      <c r="H477" s="93"/>
      <c r="I477" s="7" t="e">
        <f>(IF(OR(#REF!&lt;&gt;0,$E477&lt;&gt;0,$F477&lt;&gt;0,$G477&lt;&gt;0,$H477&lt;&gt;0),$I$2,""))</f>
        <v>#REF!</v>
      </c>
      <c r="J477" s="400"/>
    </row>
    <row r="478" spans="1:228" s="371" customFormat="1" ht="18.75" customHeight="1">
      <c r="A478" s="116">
        <v>110</v>
      </c>
      <c r="B478" s="432">
        <v>7900</v>
      </c>
      <c r="C478" s="454" t="s">
        <v>380</v>
      </c>
      <c r="D478" s="454"/>
      <c r="E478" s="455">
        <f>+E479+E480</f>
        <v>0</v>
      </c>
      <c r="F478" s="436">
        <f>+F479+F480</f>
        <v>0</v>
      </c>
      <c r="G478" s="455">
        <f>+G479+G480</f>
        <v>0</v>
      </c>
      <c r="H478" s="455">
        <f>+H479+H480</f>
        <v>0</v>
      </c>
      <c r="I478" s="7" t="e">
        <f>(IF(OR(#REF!&lt;&gt;0,$E478&lt;&gt;0,$F478&lt;&gt;0,$G478&lt;&gt;0,$H478&lt;&gt;0),$I$2,""))</f>
        <v>#REF!</v>
      </c>
      <c r="J478" s="400"/>
      <c r="K478" s="456"/>
      <c r="L478" s="456"/>
      <c r="M478" s="457"/>
      <c r="N478" s="456"/>
      <c r="O478" s="456"/>
      <c r="P478" s="457"/>
      <c r="Q478" s="458"/>
      <c r="R478" s="458"/>
      <c r="S478" s="459"/>
      <c r="T478" s="458"/>
      <c r="U478" s="458"/>
      <c r="V478" s="459"/>
      <c r="W478" s="458"/>
      <c r="X478" s="458"/>
      <c r="Y478" s="460"/>
      <c r="Z478" s="458"/>
      <c r="AA478" s="458"/>
      <c r="AB478" s="459"/>
      <c r="AC478" s="458"/>
      <c r="AD478" s="458"/>
      <c r="AE478" s="459"/>
      <c r="AF478" s="458"/>
      <c r="AG478" s="459"/>
      <c r="AH478" s="460"/>
      <c r="AI478" s="459"/>
      <c r="AJ478" s="459"/>
      <c r="AK478" s="458"/>
      <c r="AL478" s="458"/>
      <c r="AM478" s="459"/>
      <c r="AN478" s="458"/>
      <c r="AP478" s="458"/>
    </row>
    <row r="479" spans="1:228" s="468" customFormat="1" ht="18.75" customHeight="1">
      <c r="A479" s="461">
        <v>115</v>
      </c>
      <c r="B479" s="59"/>
      <c r="C479" s="462">
        <v>7901</v>
      </c>
      <c r="D479" s="463" t="s">
        <v>381</v>
      </c>
      <c r="E479" s="66">
        <v>0</v>
      </c>
      <c r="F479" s="66">
        <v>0</v>
      </c>
      <c r="G479" s="66">
        <v>0</v>
      </c>
      <c r="H479" s="66">
        <v>0</v>
      </c>
      <c r="I479" s="7" t="e">
        <f>(IF(OR(#REF!&lt;&gt;0,$E479&lt;&gt;0,$F479&lt;&gt;0,$G479&lt;&gt;0,$H479&lt;&gt;0),$I$2,""))</f>
        <v>#REF!</v>
      </c>
      <c r="J479" s="400"/>
      <c r="K479" s="464"/>
      <c r="L479" s="465"/>
      <c r="M479" s="464"/>
      <c r="N479" s="464"/>
      <c r="O479" s="465"/>
      <c r="P479" s="464"/>
      <c r="Q479" s="464"/>
      <c r="R479" s="465"/>
      <c r="S479" s="464"/>
      <c r="T479" s="464"/>
      <c r="U479" s="465"/>
      <c r="V479" s="464"/>
      <c r="W479" s="464"/>
      <c r="X479" s="466"/>
      <c r="Y479" s="464"/>
      <c r="Z479" s="464"/>
      <c r="AA479" s="465"/>
      <c r="AB479" s="464"/>
      <c r="AC479" s="464"/>
      <c r="AD479" s="465"/>
      <c r="AE479" s="464"/>
      <c r="AF479" s="465"/>
      <c r="AG479" s="466"/>
      <c r="AH479" s="465"/>
      <c r="AI479" s="465"/>
      <c r="AJ479" s="464"/>
      <c r="AK479" s="464"/>
      <c r="AL479" s="465"/>
      <c r="AM479" s="464"/>
      <c r="AN479" s="467"/>
      <c r="AO479" s="464"/>
      <c r="AP479" s="467"/>
      <c r="AQ479" s="467"/>
      <c r="AR479" s="467"/>
      <c r="AS479" s="467"/>
      <c r="AT479" s="467"/>
      <c r="AU479" s="467"/>
      <c r="AV479" s="467"/>
      <c r="AW479" s="467"/>
      <c r="AX479" s="467"/>
      <c r="AY479" s="467"/>
      <c r="AZ479" s="467"/>
      <c r="BA479" s="467"/>
      <c r="BB479" s="467"/>
      <c r="BC479" s="467"/>
      <c r="BD479" s="467"/>
      <c r="BE479" s="467"/>
      <c r="BF479" s="467"/>
      <c r="BG479" s="467"/>
      <c r="BH479" s="467"/>
      <c r="BI479" s="467"/>
      <c r="BJ479" s="467"/>
      <c r="BK479" s="467"/>
      <c r="BL479" s="467"/>
      <c r="BM479" s="467"/>
      <c r="BN479" s="467"/>
      <c r="BO479" s="467"/>
      <c r="BP479" s="467"/>
      <c r="BQ479" s="467"/>
      <c r="BR479" s="467"/>
      <c r="BS479" s="467"/>
      <c r="BT479" s="467"/>
      <c r="BU479" s="467"/>
      <c r="BV479" s="467"/>
      <c r="BW479" s="467"/>
      <c r="BX479" s="467"/>
      <c r="BY479" s="467"/>
      <c r="BZ479" s="467"/>
      <c r="CA479" s="467"/>
      <c r="CB479" s="467"/>
      <c r="CC479" s="467"/>
      <c r="CD479" s="467"/>
      <c r="CE479" s="467"/>
      <c r="CF479" s="467"/>
      <c r="CG479" s="467"/>
      <c r="CH479" s="467"/>
      <c r="CI479" s="467"/>
      <c r="CJ479" s="467"/>
      <c r="CK479" s="467"/>
      <c r="CL479" s="467"/>
      <c r="CM479" s="467"/>
      <c r="CN479" s="467"/>
      <c r="CO479" s="467"/>
      <c r="CP479" s="467"/>
      <c r="CQ479" s="467"/>
      <c r="CR479" s="467"/>
      <c r="CS479" s="467"/>
      <c r="CT479" s="467"/>
      <c r="CU479" s="467"/>
      <c r="CV479" s="467"/>
      <c r="CW479" s="467"/>
      <c r="CX479" s="467"/>
      <c r="CY479" s="467"/>
      <c r="CZ479" s="467"/>
      <c r="DA479" s="467"/>
      <c r="DB479" s="467"/>
      <c r="DC479" s="467"/>
      <c r="DD479" s="467"/>
      <c r="DE479" s="467"/>
      <c r="DF479" s="467"/>
      <c r="DG479" s="467"/>
      <c r="DH479" s="467"/>
      <c r="DI479" s="467"/>
      <c r="DJ479" s="467"/>
      <c r="DK479" s="467"/>
      <c r="DL479" s="467"/>
      <c r="DM479" s="467"/>
      <c r="DN479" s="467"/>
      <c r="DO479" s="467"/>
      <c r="DP479" s="467"/>
      <c r="DQ479" s="467"/>
      <c r="DR479" s="467"/>
      <c r="DS479" s="467"/>
      <c r="DT479" s="467"/>
      <c r="DU479" s="467"/>
      <c r="DV479" s="467"/>
      <c r="DW479" s="467"/>
      <c r="DX479" s="467"/>
      <c r="DY479" s="467"/>
      <c r="DZ479" s="467"/>
      <c r="EA479" s="467"/>
      <c r="EB479" s="467"/>
      <c r="EC479" s="467"/>
      <c r="ED479" s="467"/>
      <c r="EE479" s="467"/>
      <c r="EF479" s="467"/>
      <c r="EG479" s="467"/>
      <c r="EH479" s="467"/>
      <c r="EI479" s="467"/>
      <c r="EJ479" s="467"/>
      <c r="EK479" s="467"/>
      <c r="EL479" s="467"/>
      <c r="EM479" s="467"/>
      <c r="EN479" s="467"/>
      <c r="EO479" s="467"/>
      <c r="EP479" s="467"/>
      <c r="EQ479" s="467"/>
      <c r="ER479" s="467"/>
      <c r="ES479" s="467"/>
      <c r="ET479" s="467"/>
      <c r="EU479" s="467"/>
      <c r="EV479" s="467"/>
      <c r="EW479" s="467"/>
      <c r="EX479" s="467"/>
      <c r="EY479" s="467"/>
      <c r="EZ479" s="467"/>
      <c r="FA479" s="467"/>
      <c r="FB479" s="467"/>
      <c r="FC479" s="467"/>
      <c r="FD479" s="467"/>
      <c r="FE479" s="467"/>
      <c r="FF479" s="467"/>
      <c r="FG479" s="467"/>
      <c r="FH479" s="467"/>
      <c r="FI479" s="467"/>
      <c r="FJ479" s="467"/>
      <c r="FK479" s="467"/>
      <c r="FL479" s="467"/>
      <c r="FM479" s="467"/>
      <c r="FN479" s="467"/>
      <c r="FO479" s="467"/>
      <c r="FP479" s="467"/>
      <c r="FQ479" s="467"/>
      <c r="FR479" s="467"/>
      <c r="FS479" s="467"/>
      <c r="FT479" s="467"/>
      <c r="FU479" s="467"/>
      <c r="FV479" s="467"/>
      <c r="FW479" s="467"/>
      <c r="FX479" s="467"/>
      <c r="FY479" s="467"/>
      <c r="FZ479" s="467"/>
      <c r="GA479" s="467"/>
      <c r="GB479" s="467"/>
      <c r="GC479" s="467"/>
      <c r="GD479" s="467"/>
      <c r="GE479" s="467"/>
      <c r="GF479" s="467"/>
      <c r="GG479" s="467"/>
      <c r="GH479" s="467"/>
      <c r="GI479" s="467"/>
      <c r="GJ479" s="467"/>
      <c r="GK479" s="467"/>
      <c r="GL479" s="467"/>
      <c r="GM479" s="467"/>
      <c r="GN479" s="467"/>
      <c r="GO479" s="467"/>
      <c r="GP479" s="467"/>
      <c r="GQ479" s="467"/>
      <c r="GR479" s="467"/>
      <c r="GS479" s="467"/>
      <c r="GT479" s="467"/>
      <c r="GU479" s="467"/>
      <c r="GV479" s="467"/>
      <c r="GW479" s="467"/>
      <c r="GX479" s="467"/>
      <c r="GY479" s="467"/>
      <c r="GZ479" s="467"/>
      <c r="HA479" s="467"/>
      <c r="HB479" s="467"/>
      <c r="HC479" s="467"/>
      <c r="HD479" s="467"/>
      <c r="HE479" s="467"/>
      <c r="HF479" s="467"/>
      <c r="HG479" s="467"/>
      <c r="HH479" s="467"/>
      <c r="HI479" s="467"/>
      <c r="HJ479" s="467"/>
      <c r="HK479" s="467"/>
      <c r="HL479" s="467"/>
      <c r="HM479" s="467"/>
      <c r="HN479" s="467"/>
      <c r="HO479" s="467"/>
      <c r="HP479" s="467"/>
      <c r="HQ479" s="467"/>
      <c r="HR479" s="467"/>
      <c r="HS479" s="467"/>
      <c r="HT479" s="467"/>
    </row>
    <row r="480" spans="1:228" s="468" customFormat="1" ht="18.75" customHeight="1">
      <c r="A480" s="461">
        <v>120</v>
      </c>
      <c r="B480" s="59"/>
      <c r="C480" s="469">
        <v>7902</v>
      </c>
      <c r="D480" s="470" t="s">
        <v>382</v>
      </c>
      <c r="E480" s="79">
        <v>0</v>
      </c>
      <c r="F480" s="79">
        <v>0</v>
      </c>
      <c r="G480" s="79">
        <v>0</v>
      </c>
      <c r="H480" s="79">
        <v>0</v>
      </c>
      <c r="I480" s="7" t="e">
        <f>(IF(OR(#REF!&lt;&gt;0,$E480&lt;&gt;0,$F480&lt;&gt;0,$G480&lt;&gt;0,$H480&lt;&gt;0),$I$2,""))</f>
        <v>#REF!</v>
      </c>
      <c r="J480" s="400"/>
      <c r="K480" s="464"/>
      <c r="L480" s="465"/>
      <c r="M480" s="464"/>
      <c r="N480" s="464"/>
      <c r="O480" s="465"/>
      <c r="P480" s="464"/>
      <c r="Q480" s="464"/>
      <c r="R480" s="465"/>
      <c r="S480" s="464"/>
      <c r="T480" s="464"/>
      <c r="U480" s="465"/>
      <c r="V480" s="464"/>
      <c r="W480" s="464"/>
      <c r="X480" s="466"/>
      <c r="Y480" s="464"/>
      <c r="Z480" s="464"/>
      <c r="AA480" s="465"/>
      <c r="AB480" s="464"/>
      <c r="AC480" s="464"/>
      <c r="AD480" s="465"/>
      <c r="AE480" s="464"/>
      <c r="AF480" s="465"/>
      <c r="AG480" s="466"/>
      <c r="AH480" s="465"/>
      <c r="AI480" s="465"/>
      <c r="AJ480" s="464"/>
      <c r="AK480" s="464"/>
      <c r="AL480" s="465"/>
      <c r="AM480" s="464"/>
      <c r="AN480" s="467"/>
      <c r="AO480" s="464"/>
      <c r="AP480" s="467"/>
      <c r="AQ480" s="467"/>
      <c r="AR480" s="467"/>
      <c r="AS480" s="467"/>
      <c r="AT480" s="467"/>
      <c r="AU480" s="467"/>
      <c r="AV480" s="467"/>
      <c r="AW480" s="467"/>
      <c r="AX480" s="467"/>
      <c r="AY480" s="467"/>
      <c r="AZ480" s="467"/>
      <c r="BA480" s="467"/>
      <c r="BB480" s="467"/>
      <c r="BC480" s="467"/>
      <c r="BD480" s="467"/>
      <c r="BE480" s="467"/>
      <c r="BF480" s="467"/>
      <c r="BG480" s="467"/>
      <c r="BH480" s="467"/>
      <c r="BI480" s="467"/>
      <c r="BJ480" s="467"/>
      <c r="BK480" s="467"/>
      <c r="BL480" s="467"/>
      <c r="BM480" s="467"/>
      <c r="BN480" s="467"/>
      <c r="BO480" s="467"/>
      <c r="BP480" s="467"/>
      <c r="BQ480" s="467"/>
      <c r="BR480" s="467"/>
      <c r="BS480" s="467"/>
      <c r="BT480" s="467"/>
      <c r="BU480" s="467"/>
      <c r="BV480" s="467"/>
      <c r="BW480" s="467"/>
      <c r="BX480" s="467"/>
      <c r="BY480" s="467"/>
      <c r="BZ480" s="467"/>
      <c r="CA480" s="467"/>
      <c r="CB480" s="467"/>
      <c r="CC480" s="467"/>
      <c r="CD480" s="467"/>
      <c r="CE480" s="467"/>
      <c r="CF480" s="467"/>
      <c r="CG480" s="467"/>
      <c r="CH480" s="467"/>
      <c r="CI480" s="467"/>
      <c r="CJ480" s="467"/>
      <c r="CK480" s="467"/>
      <c r="CL480" s="467"/>
      <c r="CM480" s="467"/>
      <c r="CN480" s="467"/>
      <c r="CO480" s="467"/>
      <c r="CP480" s="467"/>
      <c r="CQ480" s="467"/>
      <c r="CR480" s="467"/>
      <c r="CS480" s="467"/>
      <c r="CT480" s="467"/>
      <c r="CU480" s="467"/>
      <c r="CV480" s="467"/>
      <c r="CW480" s="467"/>
      <c r="CX480" s="467"/>
      <c r="CY480" s="467"/>
      <c r="CZ480" s="467"/>
      <c r="DA480" s="467"/>
      <c r="DB480" s="467"/>
      <c r="DC480" s="467"/>
      <c r="DD480" s="467"/>
      <c r="DE480" s="467"/>
      <c r="DF480" s="467"/>
      <c r="DG480" s="467"/>
      <c r="DH480" s="467"/>
      <c r="DI480" s="467"/>
      <c r="DJ480" s="467"/>
      <c r="DK480" s="467"/>
      <c r="DL480" s="467"/>
      <c r="DM480" s="467"/>
      <c r="DN480" s="467"/>
      <c r="DO480" s="467"/>
      <c r="DP480" s="467"/>
      <c r="DQ480" s="467"/>
      <c r="DR480" s="467"/>
      <c r="DS480" s="467"/>
      <c r="DT480" s="467"/>
      <c r="DU480" s="467"/>
      <c r="DV480" s="467"/>
      <c r="DW480" s="467"/>
      <c r="DX480" s="467"/>
      <c r="DY480" s="467"/>
      <c r="DZ480" s="467"/>
      <c r="EA480" s="467"/>
      <c r="EB480" s="467"/>
      <c r="EC480" s="467"/>
      <c r="ED480" s="467"/>
      <c r="EE480" s="467"/>
      <c r="EF480" s="467"/>
      <c r="EG480" s="467"/>
      <c r="EH480" s="467"/>
      <c r="EI480" s="467"/>
      <c r="EJ480" s="467"/>
      <c r="EK480" s="467"/>
      <c r="EL480" s="467"/>
      <c r="EM480" s="467"/>
      <c r="EN480" s="467"/>
      <c r="EO480" s="467"/>
      <c r="EP480" s="467"/>
      <c r="EQ480" s="467"/>
      <c r="ER480" s="467"/>
      <c r="ES480" s="467"/>
      <c r="ET480" s="467"/>
      <c r="EU480" s="467"/>
      <c r="EV480" s="467"/>
      <c r="EW480" s="467"/>
      <c r="EX480" s="467"/>
      <c r="EY480" s="467"/>
      <c r="EZ480" s="467"/>
      <c r="FA480" s="467"/>
      <c r="FB480" s="467"/>
      <c r="FC480" s="467"/>
      <c r="FD480" s="467"/>
      <c r="FE480" s="467"/>
      <c r="FF480" s="467"/>
      <c r="FG480" s="467"/>
      <c r="FH480" s="467"/>
      <c r="FI480" s="467"/>
      <c r="FJ480" s="467"/>
      <c r="FK480" s="467"/>
      <c r="FL480" s="467"/>
      <c r="FM480" s="467"/>
      <c r="FN480" s="467"/>
      <c r="FO480" s="467"/>
      <c r="FP480" s="467"/>
      <c r="FQ480" s="467"/>
      <c r="FR480" s="467"/>
      <c r="FS480" s="467"/>
      <c r="FT480" s="467"/>
      <c r="FU480" s="467"/>
      <c r="FV480" s="467"/>
      <c r="FW480" s="467"/>
      <c r="FX480" s="467"/>
      <c r="FY480" s="467"/>
      <c r="FZ480" s="467"/>
      <c r="GA480" s="467"/>
      <c r="GB480" s="467"/>
      <c r="GC480" s="467"/>
      <c r="GD480" s="467"/>
      <c r="GE480" s="467"/>
      <c r="GF480" s="467"/>
      <c r="GG480" s="467"/>
      <c r="GH480" s="467"/>
      <c r="GI480" s="467"/>
      <c r="GJ480" s="467"/>
      <c r="GK480" s="467"/>
      <c r="GL480" s="467"/>
      <c r="GM480" s="467"/>
      <c r="GN480" s="467"/>
      <c r="GO480" s="467"/>
      <c r="GP480" s="467"/>
      <c r="GQ480" s="467"/>
      <c r="GR480" s="467"/>
      <c r="GS480" s="467"/>
      <c r="GT480" s="467"/>
      <c r="GU480" s="467"/>
      <c r="GV480" s="467"/>
      <c r="GW480" s="467"/>
      <c r="GX480" s="467"/>
      <c r="GY480" s="467"/>
      <c r="GZ480" s="467"/>
      <c r="HA480" s="467"/>
      <c r="HB480" s="467"/>
      <c r="HC480" s="467"/>
      <c r="HD480" s="467"/>
      <c r="HE480" s="467"/>
      <c r="HF480" s="467"/>
      <c r="HG480" s="467"/>
      <c r="HH480" s="467"/>
      <c r="HI480" s="467"/>
      <c r="HJ480" s="467"/>
      <c r="HK480" s="467"/>
      <c r="HL480" s="467"/>
      <c r="HM480" s="467"/>
      <c r="HN480" s="467"/>
      <c r="HO480" s="467"/>
      <c r="HP480" s="467"/>
      <c r="HQ480" s="467"/>
      <c r="HR480" s="467"/>
      <c r="HS480" s="467"/>
      <c r="HT480" s="467"/>
    </row>
    <row r="481" spans="1:10" s="73" customFormat="1" ht="18.75" customHeight="1">
      <c r="A481" s="109">
        <v>125</v>
      </c>
      <c r="B481" s="432">
        <v>8000</v>
      </c>
      <c r="C481" s="471" t="s">
        <v>383</v>
      </c>
      <c r="D481" s="471"/>
      <c r="E481" s="436">
        <f>SUM(E482:E496)</f>
        <v>0</v>
      </c>
      <c r="F481" s="436">
        <f>SUM(F482:F496)</f>
        <v>0</v>
      </c>
      <c r="G481" s="436">
        <f>SUM(G482:G496)</f>
        <v>0</v>
      </c>
      <c r="H481" s="436">
        <f>SUM(H482:H496)</f>
        <v>0</v>
      </c>
      <c r="I481" s="7" t="e">
        <f>(IF(OR(#REF!&lt;&gt;0,$E481&lt;&gt;0,$F481&lt;&gt;0,$G481&lt;&gt;0,$H481&lt;&gt;0),$I$2,""))</f>
        <v>#REF!</v>
      </c>
      <c r="J481" s="400"/>
    </row>
    <row r="482" spans="1:10" ht="18.75" customHeight="1">
      <c r="A482" s="110">
        <v>130</v>
      </c>
      <c r="B482" s="77"/>
      <c r="C482" s="441">
        <v>8011</v>
      </c>
      <c r="D482" s="472" t="s">
        <v>384</v>
      </c>
      <c r="E482" s="443"/>
      <c r="F482" s="443"/>
      <c r="G482" s="443"/>
      <c r="H482" s="443"/>
      <c r="I482" s="7" t="e">
        <f>(IF(OR(#REF!&lt;&gt;0,$E482&lt;&gt;0,$F482&lt;&gt;0,$G482&lt;&gt;0,$H482&lt;&gt;0),$I$2,""))</f>
        <v>#REF!</v>
      </c>
      <c r="J482" s="400"/>
    </row>
    <row r="483" spans="1:10" ht="18.75" customHeight="1">
      <c r="A483" s="110">
        <v>135</v>
      </c>
      <c r="B483" s="77"/>
      <c r="C483" s="64">
        <v>8012</v>
      </c>
      <c r="D483" s="65" t="s">
        <v>385</v>
      </c>
      <c r="E483" s="67"/>
      <c r="F483" s="67"/>
      <c r="G483" s="67"/>
      <c r="H483" s="67"/>
      <c r="I483" s="7" t="e">
        <f>(IF(OR(#REF!&lt;&gt;0,$E483&lt;&gt;0,$F483&lt;&gt;0,$G483&lt;&gt;0,$H483&lt;&gt;0),$I$2,""))</f>
        <v>#REF!</v>
      </c>
      <c r="J483" s="400"/>
    </row>
    <row r="484" spans="1:10" ht="18.75" customHeight="1">
      <c r="A484" s="110">
        <v>140</v>
      </c>
      <c r="B484" s="77"/>
      <c r="C484" s="64">
        <v>8017</v>
      </c>
      <c r="D484" s="65" t="s">
        <v>386</v>
      </c>
      <c r="E484" s="67"/>
      <c r="F484" s="67"/>
      <c r="G484" s="67"/>
      <c r="H484" s="67"/>
      <c r="I484" s="7" t="e">
        <f>(IF(OR(#REF!&lt;&gt;0,$E484&lt;&gt;0,$F484&lt;&gt;0,$G484&lt;&gt;0,$H484&lt;&gt;0),$I$2,""))</f>
        <v>#REF!</v>
      </c>
      <c r="J484" s="400"/>
    </row>
    <row r="485" spans="1:10" ht="18.75" customHeight="1">
      <c r="A485" s="110">
        <v>145</v>
      </c>
      <c r="B485" s="77"/>
      <c r="C485" s="70">
        <v>8018</v>
      </c>
      <c r="D485" s="87" t="s">
        <v>387</v>
      </c>
      <c r="E485" s="363"/>
      <c r="F485" s="363"/>
      <c r="G485" s="445"/>
      <c r="H485" s="363"/>
      <c r="I485" s="7" t="e">
        <f>(IF(OR(#REF!&lt;&gt;0,$E485&lt;&gt;0,$F485&lt;&gt;0,$G485&lt;&gt;0,$H485&lt;&gt;0),$I$2,""))</f>
        <v>#REF!</v>
      </c>
      <c r="J485" s="400"/>
    </row>
    <row r="486" spans="1:10" ht="18.75" customHeight="1">
      <c r="A486" s="110">
        <v>150</v>
      </c>
      <c r="B486" s="77"/>
      <c r="C486" s="350">
        <v>8031</v>
      </c>
      <c r="D486" s="351" t="s">
        <v>388</v>
      </c>
      <c r="E486" s="452"/>
      <c r="F486" s="452"/>
      <c r="G486" s="452"/>
      <c r="H486" s="452"/>
      <c r="I486" s="7" t="e">
        <f>(IF(OR(#REF!&lt;&gt;0,$E486&lt;&gt;0,$F486&lt;&gt;0,$G486&lt;&gt;0,$H486&lt;&gt;0),$I$2,""))</f>
        <v>#REF!</v>
      </c>
      <c r="J486" s="400"/>
    </row>
    <row r="487" spans="1:10" ht="18.75" customHeight="1">
      <c r="A487" s="110">
        <v>155</v>
      </c>
      <c r="B487" s="77"/>
      <c r="C487" s="64">
        <v>8032</v>
      </c>
      <c r="D487" s="65" t="s">
        <v>389</v>
      </c>
      <c r="E487" s="67"/>
      <c r="F487" s="67"/>
      <c r="G487" s="67"/>
      <c r="H487" s="67"/>
      <c r="I487" s="7" t="e">
        <f>(IF(OR(#REF!&lt;&gt;0,$E487&lt;&gt;0,$F487&lt;&gt;0,$G487&lt;&gt;0,$H487&lt;&gt;0),$I$2,""))</f>
        <v>#REF!</v>
      </c>
      <c r="J487" s="400"/>
    </row>
    <row r="488" spans="1:10" ht="18.75" customHeight="1">
      <c r="A488" s="110">
        <v>175</v>
      </c>
      <c r="B488" s="77"/>
      <c r="C488" s="64">
        <v>8037</v>
      </c>
      <c r="D488" s="65" t="s">
        <v>390</v>
      </c>
      <c r="E488" s="67"/>
      <c r="F488" s="67"/>
      <c r="G488" s="67"/>
      <c r="H488" s="67"/>
      <c r="I488" s="7" t="e">
        <f>(IF(OR(#REF!&lt;&gt;0,$E488&lt;&gt;0,$F488&lt;&gt;0,$G488&lt;&gt;0,$H488&lt;&gt;0),$I$2,""))</f>
        <v>#REF!</v>
      </c>
      <c r="J488" s="400"/>
    </row>
    <row r="489" spans="1:10" ht="18.75" customHeight="1">
      <c r="A489" s="110">
        <v>180</v>
      </c>
      <c r="B489" s="77"/>
      <c r="C489" s="347">
        <v>8038</v>
      </c>
      <c r="D489" s="348" t="s">
        <v>391</v>
      </c>
      <c r="E489" s="363"/>
      <c r="F489" s="363"/>
      <c r="G489" s="363"/>
      <c r="H489" s="363"/>
      <c r="I489" s="7" t="e">
        <f>(IF(OR(#REF!&lt;&gt;0,$E489&lt;&gt;0,$F489&lt;&gt;0,$G489&lt;&gt;0,$H489&lt;&gt;0),$I$2,""))</f>
        <v>#REF!</v>
      </c>
      <c r="J489" s="400"/>
    </row>
    <row r="490" spans="1:10" ht="18.75" customHeight="1">
      <c r="A490" s="110">
        <v>185</v>
      </c>
      <c r="B490" s="77"/>
      <c r="C490" s="350">
        <v>8051</v>
      </c>
      <c r="D490" s="361" t="s">
        <v>392</v>
      </c>
      <c r="E490" s="452"/>
      <c r="F490" s="452"/>
      <c r="G490" s="452"/>
      <c r="H490" s="452"/>
      <c r="I490" s="7" t="e">
        <f>(IF(OR(#REF!&lt;&gt;0,$E490&lt;&gt;0,$F490&lt;&gt;0,$G490&lt;&gt;0,$H490&lt;&gt;0),$I$2,""))</f>
        <v>#REF!</v>
      </c>
      <c r="J490" s="400"/>
    </row>
    <row r="491" spans="1:10" ht="18.75" customHeight="1">
      <c r="A491" s="110">
        <v>190</v>
      </c>
      <c r="B491" s="77"/>
      <c r="C491" s="64">
        <v>8052</v>
      </c>
      <c r="D491" s="113" t="s">
        <v>393</v>
      </c>
      <c r="E491" s="67"/>
      <c r="F491" s="67"/>
      <c r="G491" s="67"/>
      <c r="H491" s="67"/>
      <c r="I491" s="7" t="e">
        <f>(IF(OR(#REF!&lt;&gt;0,$E491&lt;&gt;0,$F491&lt;&gt;0,$G491&lt;&gt;0,$H491&lt;&gt;0),$I$2,""))</f>
        <v>#REF!</v>
      </c>
      <c r="J491" s="400"/>
    </row>
    <row r="492" spans="1:10" ht="18.75" customHeight="1">
      <c r="A492" s="110">
        <v>195</v>
      </c>
      <c r="B492" s="77"/>
      <c r="C492" s="64">
        <v>8057</v>
      </c>
      <c r="D492" s="113" t="s">
        <v>394</v>
      </c>
      <c r="E492" s="67"/>
      <c r="F492" s="67"/>
      <c r="G492" s="67"/>
      <c r="H492" s="67"/>
      <c r="I492" s="7" t="e">
        <f>(IF(OR(#REF!&lt;&gt;0,$E492&lt;&gt;0,$F492&lt;&gt;0,$G492&lt;&gt;0,$H492&lt;&gt;0),$I$2,""))</f>
        <v>#REF!</v>
      </c>
      <c r="J492" s="400"/>
    </row>
    <row r="493" spans="1:10" ht="18.75" customHeight="1">
      <c r="A493" s="110">
        <v>200</v>
      </c>
      <c r="B493" s="77"/>
      <c r="C493" s="347">
        <v>8058</v>
      </c>
      <c r="D493" s="362" t="s">
        <v>395</v>
      </c>
      <c r="E493" s="363"/>
      <c r="F493" s="363"/>
      <c r="G493" s="363"/>
      <c r="H493" s="363"/>
      <c r="I493" s="7" t="e">
        <f>(IF(OR(#REF!&lt;&gt;0,$E493&lt;&gt;0,$F493&lt;&gt;0,$G493&lt;&gt;0,$H493&lt;&gt;0),$I$2,""))</f>
        <v>#REF!</v>
      </c>
      <c r="J493" s="400"/>
    </row>
    <row r="494" spans="1:10" ht="18.75" customHeight="1">
      <c r="A494" s="110">
        <v>205</v>
      </c>
      <c r="B494" s="77"/>
      <c r="C494" s="448">
        <v>8080</v>
      </c>
      <c r="D494" s="473" t="s">
        <v>396</v>
      </c>
      <c r="E494" s="363"/>
      <c r="F494" s="363"/>
      <c r="G494" s="363"/>
      <c r="H494" s="363"/>
      <c r="I494" s="7" t="e">
        <f>(IF(OR(#REF!&lt;&gt;0,$E494&lt;&gt;0,$F494&lt;&gt;0,$G494&lt;&gt;0,$H494&lt;&gt;0),$I$2,""))</f>
        <v>#REF!</v>
      </c>
      <c r="J494" s="400"/>
    </row>
    <row r="495" spans="1:10" ht="18.75" customHeight="1">
      <c r="A495" s="110">
        <v>210</v>
      </c>
      <c r="B495" s="77"/>
      <c r="C495" s="441">
        <v>8097</v>
      </c>
      <c r="D495" s="451" t="s">
        <v>397</v>
      </c>
      <c r="E495" s="363"/>
      <c r="F495" s="363"/>
      <c r="G495" s="363"/>
      <c r="H495" s="363"/>
      <c r="I495" s="7" t="e">
        <f>(IF(OR(#REF!&lt;&gt;0,$E495&lt;&gt;0,$F495&lt;&gt;0,$G495&lt;&gt;0,$H495&lt;&gt;0),$I$2,""))</f>
        <v>#REF!</v>
      </c>
      <c r="J495" s="400"/>
    </row>
    <row r="496" spans="1:10" ht="18.75" customHeight="1">
      <c r="A496" s="110">
        <v>215</v>
      </c>
      <c r="B496" s="77"/>
      <c r="C496" s="83">
        <v>8098</v>
      </c>
      <c r="D496" s="114" t="s">
        <v>398</v>
      </c>
      <c r="E496" s="363"/>
      <c r="F496" s="363"/>
      <c r="G496" s="363"/>
      <c r="H496" s="363"/>
      <c r="I496" s="7" t="e">
        <f>(IF(OR(#REF!&lt;&gt;0,$E496&lt;&gt;0,$F496&lt;&gt;0,$G496&lt;&gt;0,$H496&lt;&gt;0),$I$2,""))</f>
        <v>#REF!</v>
      </c>
      <c r="J496" s="400"/>
    </row>
    <row r="497" spans="1:10" s="73" customFormat="1" ht="18.75" customHeight="1">
      <c r="A497" s="109">
        <v>220</v>
      </c>
      <c r="B497" s="432">
        <v>8100</v>
      </c>
      <c r="C497" s="474" t="s">
        <v>399</v>
      </c>
      <c r="D497" s="475"/>
      <c r="E497" s="436">
        <f>SUM(E498:E501)</f>
        <v>0</v>
      </c>
      <c r="F497" s="436">
        <f>SUM(F498:F501)</f>
        <v>0</v>
      </c>
      <c r="G497" s="436">
        <f>SUM(G498:G501)</f>
        <v>0</v>
      </c>
      <c r="H497" s="436">
        <f>SUM(H498:H501)</f>
        <v>0</v>
      </c>
      <c r="I497" s="7" t="e">
        <f>(IF(OR(#REF!&lt;&gt;0,$E497&lt;&gt;0,$F497&lt;&gt;0,$G497&lt;&gt;0,$H497&lt;&gt;0),$I$2,""))</f>
        <v>#REF!</v>
      </c>
      <c r="J497" s="400"/>
    </row>
    <row r="498" spans="1:10" ht="18.75" customHeight="1">
      <c r="A498" s="110">
        <v>225</v>
      </c>
      <c r="B498" s="59"/>
      <c r="C498" s="60">
        <v>8111</v>
      </c>
      <c r="D498" s="95" t="s">
        <v>400</v>
      </c>
      <c r="E498" s="363"/>
      <c r="F498" s="363"/>
      <c r="G498" s="363"/>
      <c r="H498" s="363"/>
      <c r="I498" s="7" t="e">
        <f>(IF(OR(#REF!&lt;&gt;0,$E498&lt;&gt;0,$F498&lt;&gt;0,$G498&lt;&gt;0,$H498&lt;&gt;0),$I$2,""))</f>
        <v>#REF!</v>
      </c>
      <c r="J498" s="400"/>
    </row>
    <row r="499" spans="1:10" ht="18.75" customHeight="1">
      <c r="A499" s="110">
        <v>230</v>
      </c>
      <c r="B499" s="59"/>
      <c r="C499" s="347">
        <v>8112</v>
      </c>
      <c r="D499" s="476" t="s">
        <v>401</v>
      </c>
      <c r="E499" s="363"/>
      <c r="F499" s="363"/>
      <c r="G499" s="363"/>
      <c r="H499" s="363"/>
      <c r="I499" s="7" t="e">
        <f>(IF(OR(#REF!&lt;&gt;0,$E499&lt;&gt;0,$F499&lt;&gt;0,$G499&lt;&gt;0,$H499&lt;&gt;0),$I$2,""))</f>
        <v>#REF!</v>
      </c>
      <c r="J499" s="400"/>
    </row>
    <row r="500" spans="1:10" ht="31.5">
      <c r="A500" s="110">
        <v>235</v>
      </c>
      <c r="B500" s="86"/>
      <c r="C500" s="350">
        <v>8121</v>
      </c>
      <c r="D500" s="477" t="s">
        <v>402</v>
      </c>
      <c r="E500" s="363"/>
      <c r="F500" s="363"/>
      <c r="G500" s="363"/>
      <c r="H500" s="363"/>
      <c r="I500" s="7" t="e">
        <f>(IF(OR(#REF!&lt;&gt;0,$E500&lt;&gt;0,$F500&lt;&gt;0,$G500&lt;&gt;0,$H500&lt;&gt;0),$I$2,""))</f>
        <v>#REF!</v>
      </c>
      <c r="J500" s="400"/>
    </row>
    <row r="501" spans="1:10" ht="31.5">
      <c r="A501" s="110">
        <v>240</v>
      </c>
      <c r="B501" s="59"/>
      <c r="C501" s="83">
        <v>8122</v>
      </c>
      <c r="D501" s="114" t="s">
        <v>403</v>
      </c>
      <c r="E501" s="363"/>
      <c r="F501" s="363"/>
      <c r="G501" s="363"/>
      <c r="H501" s="363"/>
      <c r="I501" s="7" t="e">
        <f>(IF(OR(#REF!&lt;&gt;0,$E501&lt;&gt;0,$F501&lt;&gt;0,$G501&lt;&gt;0,$H501&lt;&gt;0),$I$2,""))</f>
        <v>#REF!</v>
      </c>
      <c r="J501" s="400"/>
    </row>
    <row r="502" spans="1:10" s="73" customFormat="1" ht="18.75" customHeight="1">
      <c r="A502" s="109">
        <v>245</v>
      </c>
      <c r="B502" s="432">
        <v>8200</v>
      </c>
      <c r="C502" s="474" t="s">
        <v>404</v>
      </c>
      <c r="D502" s="475"/>
      <c r="E502" s="478">
        <v>0</v>
      </c>
      <c r="F502" s="478">
        <v>0</v>
      </c>
      <c r="G502" s="478">
        <v>0</v>
      </c>
      <c r="H502" s="478">
        <v>0</v>
      </c>
      <c r="I502" s="7" t="e">
        <f>(IF(OR(#REF!&lt;&gt;0,$E502&lt;&gt;0,$F502&lt;&gt;0,$G502&lt;&gt;0,$H502&lt;&gt;0),$I$2,""))</f>
        <v>#REF!</v>
      </c>
      <c r="J502" s="400"/>
    </row>
    <row r="503" spans="1:10" s="73" customFormat="1" ht="18.75" customHeight="1">
      <c r="A503" s="109">
        <v>255</v>
      </c>
      <c r="B503" s="432">
        <v>8300</v>
      </c>
      <c r="C503" s="479" t="s">
        <v>405</v>
      </c>
      <c r="D503" s="479"/>
      <c r="E503" s="436">
        <f>SUM(E504:E511)</f>
        <v>0</v>
      </c>
      <c r="F503" s="436">
        <f>SUM(F504:F511)</f>
        <v>0</v>
      </c>
      <c r="G503" s="436">
        <f>SUM(G504:G511)</f>
        <v>0</v>
      </c>
      <c r="H503" s="436">
        <f>SUM(H504:H511)</f>
        <v>0</v>
      </c>
      <c r="I503" s="7" t="e">
        <f>(IF(OR(#REF!&lt;&gt;0,$E503&lt;&gt;0,$F503&lt;&gt;0,$G503&lt;&gt;0,$H503&lt;&gt;0),$I$2,""))</f>
        <v>#REF!</v>
      </c>
      <c r="J503" s="400"/>
    </row>
    <row r="504" spans="1:10" ht="18.75" customHeight="1">
      <c r="A504" s="112">
        <v>260</v>
      </c>
      <c r="B504" s="86"/>
      <c r="C504" s="60">
        <v>8311</v>
      </c>
      <c r="D504" s="95" t="s">
        <v>406</v>
      </c>
      <c r="E504" s="89"/>
      <c r="F504" s="89"/>
      <c r="G504" s="89"/>
      <c r="H504" s="89"/>
      <c r="I504" s="7" t="e">
        <f>(IF(OR(#REF!&lt;&gt;0,$E504&lt;&gt;0,$F504&lt;&gt;0,$G504&lt;&gt;0,$H504&lt;&gt;0),$I$2,""))</f>
        <v>#REF!</v>
      </c>
      <c r="J504" s="400"/>
    </row>
    <row r="505" spans="1:10" ht="18.75" customHeight="1">
      <c r="A505" s="112">
        <v>261</v>
      </c>
      <c r="B505" s="59"/>
      <c r="C505" s="70">
        <v>8312</v>
      </c>
      <c r="D505" s="480" t="s">
        <v>407</v>
      </c>
      <c r="E505" s="445"/>
      <c r="F505" s="445"/>
      <c r="G505" s="445"/>
      <c r="H505" s="445"/>
      <c r="I505" s="7" t="e">
        <f>(IF(OR(#REF!&lt;&gt;0,$E505&lt;&gt;0,$F505&lt;&gt;0,$G505&lt;&gt;0,$H505&lt;&gt;0),$I$2,""))</f>
        <v>#REF!</v>
      </c>
      <c r="J505" s="400"/>
    </row>
    <row r="506" spans="1:10" ht="18.75" customHeight="1">
      <c r="A506" s="112">
        <v>262</v>
      </c>
      <c r="B506" s="59"/>
      <c r="C506" s="350">
        <v>8321</v>
      </c>
      <c r="D506" s="477" t="s">
        <v>408</v>
      </c>
      <c r="E506" s="452"/>
      <c r="F506" s="452"/>
      <c r="G506" s="452"/>
      <c r="H506" s="452"/>
      <c r="I506" s="7" t="e">
        <f>(IF(OR(#REF!&lt;&gt;0,$E506&lt;&gt;0,$F506&lt;&gt;0,$G506&lt;&gt;0,$H506&lt;&gt;0),$I$2,""))</f>
        <v>#REF!</v>
      </c>
      <c r="J506" s="400"/>
    </row>
    <row r="507" spans="1:10" ht="18.75" customHeight="1">
      <c r="A507" s="112">
        <v>263</v>
      </c>
      <c r="B507" s="59"/>
      <c r="C507" s="347">
        <v>8322</v>
      </c>
      <c r="D507" s="476" t="s">
        <v>409</v>
      </c>
      <c r="E507" s="363"/>
      <c r="F507" s="363"/>
      <c r="G507" s="363"/>
      <c r="H507" s="363"/>
      <c r="I507" s="7" t="e">
        <f>(IF(OR(#REF!&lt;&gt;0,$E507&lt;&gt;0,$F507&lt;&gt;0,$G507&lt;&gt;0,$H507&lt;&gt;0),$I$2,""))</f>
        <v>#REF!</v>
      </c>
      <c r="J507" s="400"/>
    </row>
    <row r="508" spans="1:10" ht="18.75" customHeight="1">
      <c r="A508" s="112">
        <v>264</v>
      </c>
      <c r="B508" s="86"/>
      <c r="C508" s="350">
        <v>8371</v>
      </c>
      <c r="D508" s="477" t="s">
        <v>410</v>
      </c>
      <c r="E508" s="452"/>
      <c r="F508" s="452"/>
      <c r="G508" s="452"/>
      <c r="H508" s="452"/>
      <c r="I508" s="7" t="e">
        <f>(IF(OR(#REF!&lt;&gt;0,$E508&lt;&gt;0,$F508&lt;&gt;0,$G508&lt;&gt;0,$H508&lt;&gt;0),$I$2,""))</f>
        <v>#REF!</v>
      </c>
      <c r="J508" s="400"/>
    </row>
    <row r="509" spans="1:10" ht="18.75" customHeight="1">
      <c r="A509" s="112">
        <v>265</v>
      </c>
      <c r="B509" s="59"/>
      <c r="C509" s="347">
        <v>8372</v>
      </c>
      <c r="D509" s="476" t="s">
        <v>411</v>
      </c>
      <c r="E509" s="363"/>
      <c r="F509" s="363"/>
      <c r="G509" s="363"/>
      <c r="H509" s="363"/>
      <c r="I509" s="7" t="e">
        <f>(IF(OR(#REF!&lt;&gt;0,$E509&lt;&gt;0,$F509&lt;&gt;0,$G509&lt;&gt;0,$H509&lt;&gt;0),$I$2,""))</f>
        <v>#REF!</v>
      </c>
      <c r="J509" s="400"/>
    </row>
    <row r="510" spans="1:10" ht="18.75" customHeight="1">
      <c r="A510" s="112">
        <v>266</v>
      </c>
      <c r="B510" s="59"/>
      <c r="C510" s="350">
        <v>8381</v>
      </c>
      <c r="D510" s="477" t="s">
        <v>412</v>
      </c>
      <c r="E510" s="452"/>
      <c r="F510" s="452"/>
      <c r="G510" s="452"/>
      <c r="H510" s="452"/>
      <c r="I510" s="7" t="e">
        <f>(IF(OR(#REF!&lt;&gt;0,$E510&lt;&gt;0,$F510&lt;&gt;0,$G510&lt;&gt;0,$H510&lt;&gt;0),$I$2,""))</f>
        <v>#REF!</v>
      </c>
      <c r="J510" s="400"/>
    </row>
    <row r="511" spans="1:10" ht="18.75" customHeight="1">
      <c r="A511" s="112">
        <v>267</v>
      </c>
      <c r="B511" s="59"/>
      <c r="C511" s="83">
        <v>8382</v>
      </c>
      <c r="D511" s="114" t="s">
        <v>413</v>
      </c>
      <c r="E511" s="93"/>
      <c r="F511" s="93"/>
      <c r="G511" s="93"/>
      <c r="H511" s="93"/>
      <c r="I511" s="7" t="e">
        <f>(IF(OR(#REF!&lt;&gt;0,$E511&lt;&gt;0,$F511&lt;&gt;0,$G511&lt;&gt;0,$H511&lt;&gt;0),$I$2,""))</f>
        <v>#REF!</v>
      </c>
      <c r="J511" s="400"/>
    </row>
    <row r="512" spans="1:10" s="73" customFormat="1">
      <c r="A512" s="109">
        <v>295</v>
      </c>
      <c r="B512" s="432">
        <v>8500</v>
      </c>
      <c r="C512" s="471" t="s">
        <v>414</v>
      </c>
      <c r="D512" s="471"/>
      <c r="E512" s="436">
        <f>SUM(E513:E515)</f>
        <v>0</v>
      </c>
      <c r="F512" s="436">
        <f>SUM(F513:F515)</f>
        <v>0</v>
      </c>
      <c r="G512" s="436">
        <f>SUM(G513:G515)</f>
        <v>0</v>
      </c>
      <c r="H512" s="436">
        <f>SUM(H513:H515)</f>
        <v>0</v>
      </c>
      <c r="I512" s="7" t="e">
        <f>(IF(OR(#REF!&lt;&gt;0,$E512&lt;&gt;0,$F512&lt;&gt;0,$G512&lt;&gt;0,$H512&lt;&gt;0),$I$2,""))</f>
        <v>#REF!</v>
      </c>
      <c r="J512" s="400"/>
    </row>
    <row r="513" spans="1:10" ht="18.75" customHeight="1">
      <c r="A513" s="110">
        <v>300</v>
      </c>
      <c r="B513" s="59"/>
      <c r="C513" s="60">
        <v>8501</v>
      </c>
      <c r="D513" s="61" t="s">
        <v>415</v>
      </c>
      <c r="E513" s="89"/>
      <c r="F513" s="89"/>
      <c r="G513" s="89"/>
      <c r="H513" s="89"/>
      <c r="I513" s="7" t="e">
        <f>(IF(OR(#REF!&lt;&gt;0,$E513&lt;&gt;0,$F513&lt;&gt;0,$G513&lt;&gt;0,$H513&lt;&gt;0),$I$2,""))</f>
        <v>#REF!</v>
      </c>
      <c r="J513" s="400"/>
    </row>
    <row r="514" spans="1:10" ht="18.75" customHeight="1">
      <c r="A514" s="110">
        <v>305</v>
      </c>
      <c r="B514" s="59"/>
      <c r="C514" s="64">
        <v>8502</v>
      </c>
      <c r="D514" s="65" t="s">
        <v>416</v>
      </c>
      <c r="E514" s="67"/>
      <c r="F514" s="67"/>
      <c r="G514" s="67"/>
      <c r="H514" s="67"/>
      <c r="I514" s="7" t="e">
        <f>(IF(OR(#REF!&lt;&gt;0,$E514&lt;&gt;0,$F514&lt;&gt;0,$G514&lt;&gt;0,$H514&lt;&gt;0),$I$2,""))</f>
        <v>#REF!</v>
      </c>
      <c r="J514" s="400"/>
    </row>
    <row r="515" spans="1:10" ht="18.75" customHeight="1">
      <c r="A515" s="110">
        <v>310</v>
      </c>
      <c r="B515" s="59"/>
      <c r="C515" s="83">
        <v>8504</v>
      </c>
      <c r="D515" s="114" t="s">
        <v>417</v>
      </c>
      <c r="E515" s="93"/>
      <c r="F515" s="93"/>
      <c r="G515" s="93"/>
      <c r="H515" s="93"/>
      <c r="I515" s="7" t="e">
        <f>(IF(OR(#REF!&lt;&gt;0,$E515&lt;&gt;0,$F515&lt;&gt;0,$G515&lt;&gt;0,$H515&lt;&gt;0),$I$2,""))</f>
        <v>#REF!</v>
      </c>
      <c r="J515" s="400"/>
    </row>
    <row r="516" spans="1:10" s="73" customFormat="1">
      <c r="A516" s="109">
        <v>315</v>
      </c>
      <c r="B516" s="481">
        <v>8600</v>
      </c>
      <c r="C516" s="471" t="s">
        <v>418</v>
      </c>
      <c r="D516" s="471"/>
      <c r="E516" s="436">
        <f>SUM(E517:E520)</f>
        <v>0</v>
      </c>
      <c r="F516" s="436">
        <f>SUM(F517:F520)</f>
        <v>0</v>
      </c>
      <c r="G516" s="436">
        <f>SUM(G517:G520)</f>
        <v>0</v>
      </c>
      <c r="H516" s="436">
        <f>SUM(H517:H520)</f>
        <v>0</v>
      </c>
      <c r="I516" s="7" t="e">
        <f>(IF(OR(#REF!&lt;&gt;0,$E516&lt;&gt;0,$F516&lt;&gt;0,$G516&lt;&gt;0,$H516&lt;&gt;0),$I$2,""))</f>
        <v>#REF!</v>
      </c>
      <c r="J516" s="400"/>
    </row>
    <row r="517" spans="1:10" ht="18.75" customHeight="1">
      <c r="A517" s="110">
        <v>320</v>
      </c>
      <c r="B517" s="59"/>
      <c r="C517" s="358">
        <v>8611</v>
      </c>
      <c r="D517" s="482" t="s">
        <v>419</v>
      </c>
      <c r="E517" s="483"/>
      <c r="F517" s="483"/>
      <c r="G517" s="483"/>
      <c r="H517" s="483"/>
      <c r="I517" s="7" t="e">
        <f>(IF(OR(#REF!&lt;&gt;0,$E517&lt;&gt;0,$F517&lt;&gt;0,$G517&lt;&gt;0,$H517&lt;&gt;0),$I$2,""))</f>
        <v>#REF!</v>
      </c>
      <c r="J517" s="400"/>
    </row>
    <row r="518" spans="1:10" ht="18.75" customHeight="1">
      <c r="A518" s="110">
        <v>325</v>
      </c>
      <c r="B518" s="59"/>
      <c r="C518" s="350">
        <v>8621</v>
      </c>
      <c r="D518" s="351" t="s">
        <v>420</v>
      </c>
      <c r="E518" s="452"/>
      <c r="F518" s="452"/>
      <c r="G518" s="452"/>
      <c r="H518" s="452"/>
      <c r="I518" s="7" t="e">
        <f>(IF(OR(#REF!&lt;&gt;0,$E518&lt;&gt;0,$F518&lt;&gt;0,$G518&lt;&gt;0,$H518&lt;&gt;0),$I$2,""))</f>
        <v>#REF!</v>
      </c>
      <c r="J518" s="400"/>
    </row>
    <row r="519" spans="1:10" ht="18.75" customHeight="1">
      <c r="A519" s="110">
        <v>330</v>
      </c>
      <c r="B519" s="59"/>
      <c r="C519" s="347">
        <v>8623</v>
      </c>
      <c r="D519" s="348" t="s">
        <v>421</v>
      </c>
      <c r="E519" s="363"/>
      <c r="F519" s="363"/>
      <c r="G519" s="363"/>
      <c r="H519" s="363"/>
      <c r="I519" s="7" t="e">
        <f>(IF(OR(#REF!&lt;&gt;0,$E519&lt;&gt;0,$F519&lt;&gt;0,$G519&lt;&gt;0,$H519&lt;&gt;0),$I$2,""))</f>
        <v>#REF!</v>
      </c>
      <c r="J519" s="400"/>
    </row>
    <row r="520" spans="1:10" ht="18.75" customHeight="1">
      <c r="A520" s="110">
        <v>340</v>
      </c>
      <c r="B520" s="59"/>
      <c r="C520" s="364">
        <v>8640</v>
      </c>
      <c r="D520" s="484" t="s">
        <v>422</v>
      </c>
      <c r="E520" s="366"/>
      <c r="F520" s="366"/>
      <c r="G520" s="366"/>
      <c r="H520" s="366"/>
      <c r="I520" s="7" t="e">
        <f>(IF(OR(#REF!&lt;&gt;0,$E520&lt;&gt;0,$F520&lt;&gt;0,$G520&lt;&gt;0,$H520&lt;&gt;0),$I$2,""))</f>
        <v>#REF!</v>
      </c>
      <c r="J520" s="400"/>
    </row>
    <row r="521" spans="1:10" s="73" customFormat="1">
      <c r="A521" s="109">
        <v>295</v>
      </c>
      <c r="B521" s="432">
        <v>8700</v>
      </c>
      <c r="C521" s="471" t="s">
        <v>423</v>
      </c>
      <c r="D521" s="471"/>
      <c r="E521" s="436">
        <f>SUM(E522:E523)</f>
        <v>0</v>
      </c>
      <c r="F521" s="436">
        <f>SUM(F522:F523)</f>
        <v>0</v>
      </c>
      <c r="G521" s="436">
        <f>SUM(G522:G523)</f>
        <v>0</v>
      </c>
      <c r="H521" s="436">
        <f>SUM(H522:H523)</f>
        <v>0</v>
      </c>
      <c r="I521" s="7" t="e">
        <f>(IF(OR(#REF!&lt;&gt;0,$E521&lt;&gt;0,$F521&lt;&gt;0,$G521&lt;&gt;0,$H521&lt;&gt;0),$I$2,""))</f>
        <v>#REF!</v>
      </c>
      <c r="J521" s="400"/>
    </row>
    <row r="522" spans="1:10">
      <c r="A522" s="110">
        <v>300</v>
      </c>
      <c r="B522" s="59"/>
      <c r="C522" s="60">
        <v>8733</v>
      </c>
      <c r="D522" s="61" t="s">
        <v>424</v>
      </c>
      <c r="E522" s="79">
        <v>0</v>
      </c>
      <c r="F522" s="79">
        <v>0</v>
      </c>
      <c r="G522" s="79">
        <v>0</v>
      </c>
      <c r="H522" s="79">
        <v>0</v>
      </c>
      <c r="I522" s="7" t="e">
        <f>(IF(OR(#REF!&lt;&gt;0,$E522&lt;&gt;0,$F522&lt;&gt;0,$G522&lt;&gt;0,$H522&lt;&gt;0),$I$2,""))</f>
        <v>#REF!</v>
      </c>
      <c r="J522" s="400"/>
    </row>
    <row r="523" spans="1:10">
      <c r="A523" s="110">
        <v>310</v>
      </c>
      <c r="B523" s="59"/>
      <c r="C523" s="83">
        <v>8766</v>
      </c>
      <c r="D523" s="114" t="s">
        <v>425</v>
      </c>
      <c r="E523" s="79">
        <v>0</v>
      </c>
      <c r="F523" s="79">
        <v>0</v>
      </c>
      <c r="G523" s="79">
        <v>0</v>
      </c>
      <c r="H523" s="79">
        <v>0</v>
      </c>
      <c r="I523" s="7" t="e">
        <f>(IF(OR(#REF!&lt;&gt;0,$E523&lt;&gt;0,$F523&lt;&gt;0,$G523&lt;&gt;0,$H523&lt;&gt;0),$I$2,""))</f>
        <v>#REF!</v>
      </c>
      <c r="J523" s="400"/>
    </row>
    <row r="524" spans="1:10" s="73" customFormat="1" ht="18" customHeight="1">
      <c r="A524" s="109">
        <v>355</v>
      </c>
      <c r="B524" s="485">
        <v>8800</v>
      </c>
      <c r="C524" s="474" t="s">
        <v>426</v>
      </c>
      <c r="D524" s="486"/>
      <c r="E524" s="436">
        <f>SUM(E525:E530)</f>
        <v>0</v>
      </c>
      <c r="F524" s="436">
        <f>SUM(F525:F530)</f>
        <v>0</v>
      </c>
      <c r="G524" s="436">
        <f>SUM(G525:G530)</f>
        <v>0</v>
      </c>
      <c r="H524" s="436">
        <f>SUM(H525:H530)</f>
        <v>0</v>
      </c>
      <c r="I524" s="7" t="e">
        <f>(IF(OR(#REF!&lt;&gt;0,$E524&lt;&gt;0,$F524&lt;&gt;0,$G524&lt;&gt;0,$H524&lt;&gt;0),$I$2,""))</f>
        <v>#REF!</v>
      </c>
      <c r="J524" s="400"/>
    </row>
    <row r="525" spans="1:10" ht="18" customHeight="1">
      <c r="A525" s="110">
        <v>360</v>
      </c>
      <c r="B525" s="59"/>
      <c r="C525" s="60">
        <v>8801</v>
      </c>
      <c r="D525" s="61" t="s">
        <v>427</v>
      </c>
      <c r="E525" s="89"/>
      <c r="F525" s="89"/>
      <c r="G525" s="89"/>
      <c r="H525" s="89"/>
      <c r="I525" s="7" t="e">
        <f>(IF(OR(#REF!&lt;&gt;0,$E525&lt;&gt;0,$F525&lt;&gt;0,$G525&lt;&gt;0,$H525&lt;&gt;0),$I$2,""))</f>
        <v>#REF!</v>
      </c>
      <c r="J525" s="400"/>
    </row>
    <row r="526" spans="1:10" ht="18" customHeight="1">
      <c r="A526" s="110">
        <v>365</v>
      </c>
      <c r="B526" s="59"/>
      <c r="C526" s="64">
        <v>8802</v>
      </c>
      <c r="D526" s="65" t="s">
        <v>428</v>
      </c>
      <c r="E526" s="67"/>
      <c r="F526" s="67"/>
      <c r="G526" s="67"/>
      <c r="H526" s="67"/>
      <c r="I526" s="7" t="e">
        <f>(IF(OR(#REF!&lt;&gt;0,$E526&lt;&gt;0,$F526&lt;&gt;0,$G526&lt;&gt;0,$H526&lt;&gt;0),$I$2,""))</f>
        <v>#REF!</v>
      </c>
      <c r="J526" s="400"/>
    </row>
    <row r="527" spans="1:10" ht="32.25" customHeight="1">
      <c r="A527" s="110">
        <v>365</v>
      </c>
      <c r="B527" s="59"/>
      <c r="C527" s="64">
        <v>8803</v>
      </c>
      <c r="D527" s="65" t="s">
        <v>429</v>
      </c>
      <c r="E527" s="67"/>
      <c r="F527" s="67"/>
      <c r="G527" s="67"/>
      <c r="H527" s="67"/>
      <c r="I527" s="7" t="e">
        <f>(IF(OR(#REF!&lt;&gt;0,$E527&lt;&gt;0,$F527&lt;&gt;0,$G527&lt;&gt;0,$H527&lt;&gt;0),$I$2,""))</f>
        <v>#REF!</v>
      </c>
      <c r="J527" s="400"/>
    </row>
    <row r="528" spans="1:10" ht="18" customHeight="1">
      <c r="A528" s="110">
        <v>370</v>
      </c>
      <c r="B528" s="59"/>
      <c r="C528" s="64">
        <v>8804</v>
      </c>
      <c r="D528" s="65" t="s">
        <v>430</v>
      </c>
      <c r="E528" s="67"/>
      <c r="F528" s="67"/>
      <c r="G528" s="67"/>
      <c r="H528" s="67"/>
      <c r="I528" s="7" t="e">
        <f>(IF(OR(#REF!&lt;&gt;0,$E528&lt;&gt;0,$F528&lt;&gt;0,$G528&lt;&gt;0,$H528&lt;&gt;0),$I$2,""))</f>
        <v>#REF!</v>
      </c>
      <c r="J528" s="400"/>
    </row>
    <row r="529" spans="1:10" ht="18" customHeight="1">
      <c r="A529" s="110">
        <v>365</v>
      </c>
      <c r="B529" s="59"/>
      <c r="C529" s="64">
        <v>8805</v>
      </c>
      <c r="D529" s="65" t="s">
        <v>431</v>
      </c>
      <c r="E529" s="67"/>
      <c r="F529" s="67"/>
      <c r="G529" s="67"/>
      <c r="H529" s="67"/>
      <c r="I529" s="7" t="e">
        <f>(IF(OR(#REF!&lt;&gt;0,$E529&lt;&gt;0,$F529&lt;&gt;0,$G529&lt;&gt;0,$H529&lt;&gt;0),$I$2,""))</f>
        <v>#REF!</v>
      </c>
      <c r="J529" s="400"/>
    </row>
    <row r="530" spans="1:10" ht="18" customHeight="1">
      <c r="A530" s="110">
        <v>370</v>
      </c>
      <c r="B530" s="59"/>
      <c r="C530" s="83">
        <v>8809</v>
      </c>
      <c r="D530" s="78" t="s">
        <v>432</v>
      </c>
      <c r="E530" s="93"/>
      <c r="F530" s="93"/>
      <c r="G530" s="93"/>
      <c r="H530" s="93"/>
      <c r="I530" s="7" t="e">
        <f>(IF(OR(#REF!&lt;&gt;0,$E530&lt;&gt;0,$F530&lt;&gt;0,$G530&lt;&gt;0,$H530&lt;&gt;0),$I$2,""))</f>
        <v>#REF!</v>
      </c>
      <c r="J530" s="400"/>
    </row>
    <row r="531" spans="1:10" s="73" customFormat="1" ht="18" customHeight="1">
      <c r="A531" s="109">
        <v>375</v>
      </c>
      <c r="B531" s="432">
        <v>8900</v>
      </c>
      <c r="C531" s="487" t="s">
        <v>433</v>
      </c>
      <c r="D531" s="488"/>
      <c r="E531" s="436">
        <f>SUM(E532:E534)</f>
        <v>0</v>
      </c>
      <c r="F531" s="436">
        <f>SUM(F532:F534)</f>
        <v>0</v>
      </c>
      <c r="G531" s="436">
        <f>SUM(G532:G534)</f>
        <v>0</v>
      </c>
      <c r="H531" s="436">
        <f>SUM(H532:H534)</f>
        <v>0</v>
      </c>
      <c r="I531" s="7" t="e">
        <f>(IF(OR(#REF!&lt;&gt;0,$E531&lt;&gt;0,$F531&lt;&gt;0,$G531&lt;&gt;0,$H531&lt;&gt;0),$I$2,""))</f>
        <v>#REF!</v>
      </c>
      <c r="J531" s="400"/>
    </row>
    <row r="532" spans="1:10" ht="18" customHeight="1">
      <c r="A532" s="110">
        <v>380</v>
      </c>
      <c r="B532" s="111"/>
      <c r="C532" s="60">
        <v>8901</v>
      </c>
      <c r="D532" s="61" t="s">
        <v>434</v>
      </c>
      <c r="E532" s="79">
        <v>0</v>
      </c>
      <c r="F532" s="79">
        <v>0</v>
      </c>
      <c r="G532" s="79">
        <v>0</v>
      </c>
      <c r="H532" s="79">
        <v>0</v>
      </c>
      <c r="I532" s="7" t="e">
        <f>(IF(OR(#REF!&lt;&gt;0,$E532&lt;&gt;0,$F532&lt;&gt;0,$G532&lt;&gt;0,$H532&lt;&gt;0),$I$2,""))</f>
        <v>#REF!</v>
      </c>
      <c r="J532" s="400"/>
    </row>
    <row r="533" spans="1:10" ht="31.5">
      <c r="A533" s="110">
        <v>385</v>
      </c>
      <c r="B533" s="111"/>
      <c r="C533" s="64">
        <v>8902</v>
      </c>
      <c r="D533" s="65" t="s">
        <v>435</v>
      </c>
      <c r="E533" s="79">
        <v>0</v>
      </c>
      <c r="F533" s="79">
        <v>0</v>
      </c>
      <c r="G533" s="79">
        <v>0</v>
      </c>
      <c r="H533" s="79">
        <v>0</v>
      </c>
      <c r="I533" s="7" t="e">
        <f>(IF(OR(#REF!&lt;&gt;0,$E533&lt;&gt;0,$F533&lt;&gt;0,$G533&lt;&gt;0,$H533&lt;&gt;0),$I$2,""))</f>
        <v>#REF!</v>
      </c>
      <c r="J533" s="400"/>
    </row>
    <row r="534" spans="1:10">
      <c r="A534" s="110">
        <v>390</v>
      </c>
      <c r="B534" s="111"/>
      <c r="C534" s="83">
        <v>8903</v>
      </c>
      <c r="D534" s="78" t="s">
        <v>436</v>
      </c>
      <c r="E534" s="79">
        <v>0</v>
      </c>
      <c r="F534" s="79">
        <v>0</v>
      </c>
      <c r="G534" s="79">
        <v>0</v>
      </c>
      <c r="H534" s="79">
        <v>0</v>
      </c>
      <c r="I534" s="7" t="e">
        <f>(IF(OR(#REF!&lt;&gt;0,$E534&lt;&gt;0,$F534&lt;&gt;0,$G534&lt;&gt;0,$H534&lt;&gt;0),$I$2,""))</f>
        <v>#REF!</v>
      </c>
      <c r="J534" s="400"/>
    </row>
    <row r="535" spans="1:10" s="73" customFormat="1">
      <c r="A535" s="109">
        <v>395</v>
      </c>
      <c r="B535" s="432">
        <v>9000</v>
      </c>
      <c r="C535" s="471" t="s">
        <v>437</v>
      </c>
      <c r="D535" s="471"/>
      <c r="E535" s="489"/>
      <c r="F535" s="489"/>
      <c r="G535" s="489"/>
      <c r="H535" s="489"/>
      <c r="I535" s="7" t="e">
        <f>(IF(OR(#REF!&lt;&gt;0,$E535&lt;&gt;0,$F535&lt;&gt;0,$G535&lt;&gt;0,$H535&lt;&gt;0),$I$2,""))</f>
        <v>#REF!</v>
      </c>
      <c r="J535" s="400"/>
    </row>
    <row r="536" spans="1:10" s="73" customFormat="1" ht="18.75" customHeight="1">
      <c r="A536" s="109">
        <v>405</v>
      </c>
      <c r="B536" s="490">
        <v>9100</v>
      </c>
      <c r="C536" s="491" t="s">
        <v>438</v>
      </c>
      <c r="D536" s="491"/>
      <c r="E536" s="492">
        <f>SUM(E537:E540)</f>
        <v>0</v>
      </c>
      <c r="F536" s="436">
        <f>SUM(F537:F540)</f>
        <v>0</v>
      </c>
      <c r="G536" s="492">
        <f>SUM(G537:G540)</f>
        <v>0</v>
      </c>
      <c r="H536" s="492">
        <f>SUM(H537:H540)</f>
        <v>0</v>
      </c>
      <c r="I536" s="7" t="e">
        <f>(IF(OR(#REF!&lt;&gt;0,$E536&lt;&gt;0,$F536&lt;&gt;0,$G536&lt;&gt;0,$H536&lt;&gt;0),$I$2,""))</f>
        <v>#REF!</v>
      </c>
      <c r="J536" s="400"/>
    </row>
    <row r="537" spans="1:10" ht="18.75" customHeight="1">
      <c r="A537" s="110">
        <v>410</v>
      </c>
      <c r="B537" s="59"/>
      <c r="C537" s="60">
        <v>9111</v>
      </c>
      <c r="D537" s="95" t="s">
        <v>439</v>
      </c>
      <c r="E537" s="89"/>
      <c r="F537" s="89"/>
      <c r="G537" s="89"/>
      <c r="H537" s="89"/>
      <c r="I537" s="7" t="e">
        <f>(IF(OR(#REF!&lt;&gt;0,$E537&lt;&gt;0,$F537&lt;&gt;0,$G537&lt;&gt;0,$H537&lt;&gt;0),$I$2,""))</f>
        <v>#REF!</v>
      </c>
      <c r="J537" s="400"/>
    </row>
    <row r="538" spans="1:10" ht="18.75" customHeight="1">
      <c r="A538" s="110">
        <v>415</v>
      </c>
      <c r="B538" s="59"/>
      <c r="C538" s="64">
        <v>9112</v>
      </c>
      <c r="D538" s="453" t="s">
        <v>440</v>
      </c>
      <c r="E538" s="67"/>
      <c r="F538" s="67"/>
      <c r="G538" s="67"/>
      <c r="H538" s="67"/>
      <c r="I538" s="7" t="e">
        <f>(IF(OR(#REF!&lt;&gt;0,$E538&lt;&gt;0,$F538&lt;&gt;0,$G538&lt;&gt;0,$H538&lt;&gt;0),$I$2,""))</f>
        <v>#REF!</v>
      </c>
      <c r="J538" s="400"/>
    </row>
    <row r="539" spans="1:10" ht="18.75" customHeight="1">
      <c r="A539" s="110">
        <v>420</v>
      </c>
      <c r="B539" s="59"/>
      <c r="C539" s="64">
        <v>9121</v>
      </c>
      <c r="D539" s="453" t="s">
        <v>441</v>
      </c>
      <c r="E539" s="67"/>
      <c r="F539" s="67"/>
      <c r="G539" s="67"/>
      <c r="H539" s="67"/>
      <c r="I539" s="7" t="e">
        <f>(IF(OR(#REF!&lt;&gt;0,$E539&lt;&gt;0,$F539&lt;&gt;0,$G539&lt;&gt;0,$H539&lt;&gt;0),$I$2,""))</f>
        <v>#REF!</v>
      </c>
      <c r="J539" s="400"/>
    </row>
    <row r="540" spans="1:10" ht="18.75" customHeight="1">
      <c r="A540" s="110">
        <v>425</v>
      </c>
      <c r="B540" s="59"/>
      <c r="C540" s="83">
        <v>9122</v>
      </c>
      <c r="D540" s="114" t="s">
        <v>442</v>
      </c>
      <c r="E540" s="93"/>
      <c r="F540" s="93"/>
      <c r="G540" s="93"/>
      <c r="H540" s="93"/>
      <c r="I540" s="7" t="e">
        <f>(IF(OR(#REF!&lt;&gt;0,$E540&lt;&gt;0,$F540&lt;&gt;0,$G540&lt;&gt;0,$H540&lt;&gt;0),$I$2,""))</f>
        <v>#REF!</v>
      </c>
      <c r="J540" s="400"/>
    </row>
    <row r="541" spans="1:10" s="73" customFormat="1" ht="18.75" customHeight="1">
      <c r="A541" s="109">
        <v>430</v>
      </c>
      <c r="B541" s="432">
        <v>9200</v>
      </c>
      <c r="C541" s="493" t="s">
        <v>443</v>
      </c>
      <c r="D541" s="486"/>
      <c r="E541" s="436">
        <f>+E542+E543</f>
        <v>0</v>
      </c>
      <c r="F541" s="436">
        <f>+F542+F543</f>
        <v>0</v>
      </c>
      <c r="G541" s="436">
        <f>+G542+G543</f>
        <v>0</v>
      </c>
      <c r="H541" s="436">
        <f>+H542+H543</f>
        <v>0</v>
      </c>
      <c r="I541" s="7" t="e">
        <f>(IF(OR(#REF!&lt;&gt;0,$E541&lt;&gt;0,$F541&lt;&gt;0,$G541&lt;&gt;0,$H541&lt;&gt;0),$I$2,""))</f>
        <v>#REF!</v>
      </c>
      <c r="J541" s="400"/>
    </row>
    <row r="542" spans="1:10" ht="18.75" customHeight="1">
      <c r="A542" s="110">
        <v>435</v>
      </c>
      <c r="B542" s="59"/>
      <c r="C542" s="60">
        <v>9201</v>
      </c>
      <c r="D542" s="61" t="s">
        <v>444</v>
      </c>
      <c r="E542" s="93"/>
      <c r="F542" s="93"/>
      <c r="G542" s="93"/>
      <c r="H542" s="93"/>
      <c r="I542" s="7" t="e">
        <f>(IF(OR(#REF!&lt;&gt;0,$E542&lt;&gt;0,$F542&lt;&gt;0,$G542&lt;&gt;0,$H542&lt;&gt;0),$I$2,""))</f>
        <v>#REF!</v>
      </c>
      <c r="J542" s="400"/>
    </row>
    <row r="543" spans="1:10" ht="18.75" customHeight="1">
      <c r="A543" s="132">
        <v>440</v>
      </c>
      <c r="B543" s="59"/>
      <c r="C543" s="83">
        <v>9202</v>
      </c>
      <c r="D543" s="78" t="s">
        <v>445</v>
      </c>
      <c r="E543" s="93"/>
      <c r="F543" s="93"/>
      <c r="G543" s="93"/>
      <c r="H543" s="93"/>
      <c r="I543" s="7" t="e">
        <f>(IF(OR(#REF!&lt;&gt;0,$E543&lt;&gt;0,$F543&lt;&gt;0,$G543&lt;&gt;0,$H543&lt;&gt;0),$I$2,""))</f>
        <v>#REF!</v>
      </c>
      <c r="J543" s="400"/>
    </row>
    <row r="544" spans="1:10" s="73" customFormat="1" ht="18.75" customHeight="1">
      <c r="A544" s="235">
        <v>445</v>
      </c>
      <c r="B544" s="432">
        <v>9300</v>
      </c>
      <c r="C544" s="471" t="s">
        <v>446</v>
      </c>
      <c r="D544" s="471"/>
      <c r="E544" s="436">
        <f>SUM(E545:E565)</f>
        <v>2464350</v>
      </c>
      <c r="F544" s="436">
        <f>SUM(F545:F565)</f>
        <v>-1805000</v>
      </c>
      <c r="G544" s="436">
        <f>SUM(G545:G565)</f>
        <v>-1900000</v>
      </c>
      <c r="H544" s="436">
        <f>SUM(H545:H565)</f>
        <v>-1800000</v>
      </c>
      <c r="I544" s="7" t="e">
        <f>(IF(OR(#REF!&lt;&gt;0,$E544&lt;&gt;0,$F544&lt;&gt;0,$G544&lt;&gt;0,$H544&lt;&gt;0),$I$2,""))</f>
        <v>#REF!</v>
      </c>
      <c r="J544" s="400"/>
    </row>
    <row r="545" spans="1:10" ht="18.75" customHeight="1">
      <c r="A545" s="132">
        <v>450</v>
      </c>
      <c r="B545" s="59"/>
      <c r="C545" s="60">
        <v>9301</v>
      </c>
      <c r="D545" s="95" t="s">
        <v>447</v>
      </c>
      <c r="E545" s="89"/>
      <c r="F545" s="89"/>
      <c r="G545" s="89"/>
      <c r="H545" s="89"/>
      <c r="I545" s="7" t="e">
        <f>(IF(OR(#REF!&lt;&gt;0,$E545&lt;&gt;0,$F545&lt;&gt;0,$G545&lt;&gt;0,$H545&lt;&gt;0),$I$2,""))</f>
        <v>#REF!</v>
      </c>
      <c r="J545" s="400"/>
    </row>
    <row r="546" spans="1:10" ht="18.75" customHeight="1">
      <c r="A546" s="132">
        <v>450</v>
      </c>
      <c r="B546" s="59"/>
      <c r="C546" s="347">
        <v>9310</v>
      </c>
      <c r="D546" s="476" t="s">
        <v>448</v>
      </c>
      <c r="E546" s="363"/>
      <c r="F546" s="363"/>
      <c r="G546" s="363"/>
      <c r="H546" s="363"/>
      <c r="I546" s="7" t="e">
        <f>(IF(OR(#REF!&lt;&gt;0,$E546&lt;&gt;0,$F546&lt;&gt;0,$G546&lt;&gt;0,$H546&lt;&gt;0),$I$2,""))</f>
        <v>#REF!</v>
      </c>
      <c r="J546" s="400"/>
    </row>
    <row r="547" spans="1:10" s="125" customFormat="1" ht="18.75" customHeight="1">
      <c r="A547" s="461">
        <v>451</v>
      </c>
      <c r="B547" s="59"/>
      <c r="C547" s="494">
        <v>9317</v>
      </c>
      <c r="D547" s="495" t="s">
        <v>449</v>
      </c>
      <c r="E547" s="452"/>
      <c r="F547" s="452"/>
      <c r="G547" s="452"/>
      <c r="H547" s="452"/>
      <c r="I547" s="7" t="e">
        <f>(IF(OR(#REF!&lt;&gt;0,$E547&lt;&gt;0,$F547&lt;&gt;0,$G547&lt;&gt;0,$H547&lt;&gt;0),$I$2,""))</f>
        <v>#REF!</v>
      </c>
      <c r="J547" s="400"/>
    </row>
    <row r="548" spans="1:10" s="125" customFormat="1" ht="18.75" customHeight="1">
      <c r="A548" s="461">
        <v>452</v>
      </c>
      <c r="B548" s="59"/>
      <c r="C548" s="496">
        <v>9318</v>
      </c>
      <c r="D548" s="497" t="s">
        <v>450</v>
      </c>
      <c r="E548" s="363"/>
      <c r="F548" s="363"/>
      <c r="G548" s="363"/>
      <c r="H548" s="363"/>
      <c r="I548" s="7" t="e">
        <f>(IF(OR(#REF!&lt;&gt;0,$E548&lt;&gt;0,$F548&lt;&gt;0,$G548&lt;&gt;0,$H548&lt;&gt;0),$I$2,""))</f>
        <v>#REF!</v>
      </c>
      <c r="J548" s="400"/>
    </row>
    <row r="549" spans="1:10" ht="31.5">
      <c r="A549" s="345">
        <v>456</v>
      </c>
      <c r="B549" s="59"/>
      <c r="C549" s="350">
        <v>9321</v>
      </c>
      <c r="D549" s="498" t="s">
        <v>451</v>
      </c>
      <c r="E549" s="79">
        <v>0</v>
      </c>
      <c r="F549" s="79">
        <v>0</v>
      </c>
      <c r="G549" s="79">
        <v>0</v>
      </c>
      <c r="H549" s="79">
        <v>0</v>
      </c>
      <c r="I549" s="7" t="e">
        <f>(IF(OR(#REF!&lt;&gt;0,$E549&lt;&gt;0,$F549&lt;&gt;0,$G549&lt;&gt;0,$H549&lt;&gt;0),$I$2,""))</f>
        <v>#REF!</v>
      </c>
      <c r="J549" s="400"/>
    </row>
    <row r="550" spans="1:10" ht="31.5">
      <c r="A550" s="345">
        <v>457</v>
      </c>
      <c r="B550" s="59"/>
      <c r="C550" s="64">
        <v>9322</v>
      </c>
      <c r="D550" s="499" t="s">
        <v>452</v>
      </c>
      <c r="E550" s="79">
        <v>0</v>
      </c>
      <c r="F550" s="79">
        <v>0</v>
      </c>
      <c r="G550" s="79">
        <v>0</v>
      </c>
      <c r="H550" s="79">
        <v>0</v>
      </c>
      <c r="I550" s="7" t="e">
        <f>(IF(OR(#REF!&lt;&gt;0,$E550&lt;&gt;0,$F550&lt;&gt;0,$G550&lt;&gt;0,$H550&lt;&gt;0),$I$2,""))</f>
        <v>#REF!</v>
      </c>
      <c r="J550" s="400"/>
    </row>
    <row r="551" spans="1:10" ht="31.5">
      <c r="A551" s="345">
        <v>458</v>
      </c>
      <c r="B551" s="59"/>
      <c r="C551" s="64">
        <v>9323</v>
      </c>
      <c r="D551" s="499" t="s">
        <v>453</v>
      </c>
      <c r="E551" s="79">
        <v>0</v>
      </c>
      <c r="F551" s="79">
        <v>0</v>
      </c>
      <c r="G551" s="79">
        <v>0</v>
      </c>
      <c r="H551" s="79">
        <v>0</v>
      </c>
      <c r="I551" s="7" t="e">
        <f>(IF(OR(#REF!&lt;&gt;0,$E551&lt;&gt;0,$F551&lt;&gt;0,$G551&lt;&gt;0,$H551&lt;&gt;0),$I$2,""))</f>
        <v>#REF!</v>
      </c>
      <c r="J551" s="400"/>
    </row>
    <row r="552" spans="1:10" ht="31.5">
      <c r="A552" s="345">
        <v>459</v>
      </c>
      <c r="B552" s="59"/>
      <c r="C552" s="64">
        <v>9324</v>
      </c>
      <c r="D552" s="499" t="s">
        <v>454</v>
      </c>
      <c r="E552" s="79">
        <v>0</v>
      </c>
      <c r="F552" s="79">
        <v>0</v>
      </c>
      <c r="G552" s="79">
        <v>0</v>
      </c>
      <c r="H552" s="79">
        <v>0</v>
      </c>
      <c r="I552" s="7" t="e">
        <f>(IF(OR(#REF!&lt;&gt;0,$E552&lt;&gt;0,$F552&lt;&gt;0,$G552&lt;&gt;0,$H552&lt;&gt;0),$I$2,""))</f>
        <v>#REF!</v>
      </c>
      <c r="J552" s="400"/>
    </row>
    <row r="553" spans="1:10" ht="18.75" customHeight="1">
      <c r="A553" s="345">
        <v>460</v>
      </c>
      <c r="B553" s="59"/>
      <c r="C553" s="64">
        <v>9325</v>
      </c>
      <c r="D553" s="499" t="s">
        <v>455</v>
      </c>
      <c r="E553" s="79">
        <v>0</v>
      </c>
      <c r="F553" s="79">
        <v>0</v>
      </c>
      <c r="G553" s="79">
        <v>0</v>
      </c>
      <c r="H553" s="79">
        <v>0</v>
      </c>
      <c r="I553" s="7" t="e">
        <f>(IF(OR(#REF!&lt;&gt;0,$E553&lt;&gt;0,$F553&lt;&gt;0,$G553&lt;&gt;0,$H553&lt;&gt;0),$I$2,""))</f>
        <v>#REF!</v>
      </c>
      <c r="J553" s="400"/>
    </row>
    <row r="554" spans="1:10" ht="18.75" customHeight="1">
      <c r="A554" s="345">
        <v>461</v>
      </c>
      <c r="B554" s="59"/>
      <c r="C554" s="64">
        <v>9326</v>
      </c>
      <c r="D554" s="499" t="s">
        <v>456</v>
      </c>
      <c r="E554" s="79">
        <v>0</v>
      </c>
      <c r="F554" s="79">
        <v>0</v>
      </c>
      <c r="G554" s="79">
        <v>0</v>
      </c>
      <c r="H554" s="79">
        <v>0</v>
      </c>
      <c r="I554" s="7" t="e">
        <f>(IF(OR(#REF!&lt;&gt;0,$E554&lt;&gt;0,$F554&lt;&gt;0,$G554&lt;&gt;0,$H554&lt;&gt;0),$I$2,""))</f>
        <v>#REF!</v>
      </c>
      <c r="J554" s="400"/>
    </row>
    <row r="555" spans="1:10" ht="30.75" customHeight="1">
      <c r="A555" s="132"/>
      <c r="B555" s="59"/>
      <c r="C555" s="64">
        <v>9327</v>
      </c>
      <c r="D555" s="499" t="s">
        <v>457</v>
      </c>
      <c r="E555" s="79">
        <v>0</v>
      </c>
      <c r="F555" s="79">
        <v>0</v>
      </c>
      <c r="G555" s="79">
        <v>0</v>
      </c>
      <c r="H555" s="79">
        <v>0</v>
      </c>
      <c r="I555" s="7" t="e">
        <f>(IF(OR(#REF!&lt;&gt;0,$E555&lt;&gt;0,$F555&lt;&gt;0,$G555&lt;&gt;0,$H555&lt;&gt;0),$I$2,""))</f>
        <v>#REF!</v>
      </c>
      <c r="J555" s="400"/>
    </row>
    <row r="556" spans="1:10" ht="18.75" customHeight="1">
      <c r="A556" s="132"/>
      <c r="B556" s="59"/>
      <c r="C556" s="347">
        <v>9328</v>
      </c>
      <c r="D556" s="500" t="s">
        <v>458</v>
      </c>
      <c r="E556" s="79">
        <v>0</v>
      </c>
      <c r="F556" s="79">
        <v>0</v>
      </c>
      <c r="G556" s="79">
        <v>0</v>
      </c>
      <c r="H556" s="79">
        <v>0</v>
      </c>
      <c r="I556" s="7" t="e">
        <f>(IF(OR(#REF!&lt;&gt;0,$E556&lt;&gt;0,$F556&lt;&gt;0,$G556&lt;&gt;0,$H556&lt;&gt;0),$I$2,""))</f>
        <v>#REF!</v>
      </c>
      <c r="J556" s="400"/>
    </row>
    <row r="557" spans="1:10" ht="31.5">
      <c r="A557" s="345">
        <v>462</v>
      </c>
      <c r="B557" s="59"/>
      <c r="C557" s="364">
        <v>9330</v>
      </c>
      <c r="D557" s="484" t="s">
        <v>459</v>
      </c>
      <c r="E557" s="501"/>
      <c r="F557" s="501"/>
      <c r="G557" s="501"/>
      <c r="H557" s="501"/>
      <c r="I557" s="7" t="e">
        <f>(IF(OR(#REF!&lt;&gt;0,$E557&lt;&gt;0,$F557&lt;&gt;0,$G557&lt;&gt;0,$H557&lt;&gt;0),$I$2,""))</f>
        <v>#REF!</v>
      </c>
      <c r="J557" s="400"/>
    </row>
    <row r="558" spans="1:10" ht="31.5">
      <c r="A558" s="132"/>
      <c r="B558" s="59"/>
      <c r="C558" s="350">
        <v>9336</v>
      </c>
      <c r="D558" s="498" t="s">
        <v>460</v>
      </c>
      <c r="E558" s="452">
        <v>2464350</v>
      </c>
      <c r="F558" s="452">
        <v>-1805000</v>
      </c>
      <c r="G558" s="452">
        <v>-1900000</v>
      </c>
      <c r="H558" s="452">
        <v>-1800000</v>
      </c>
      <c r="I558" s="7" t="e">
        <f>(IF(OR(#REF!&lt;&gt;0,$E558&lt;&gt;0,$F558&lt;&gt;0,$G558&lt;&gt;0,$H558&lt;&gt;0),$I$2,""))</f>
        <v>#REF!</v>
      </c>
      <c r="J558" s="400"/>
    </row>
    <row r="559" spans="1:10" ht="31.5">
      <c r="A559" s="345">
        <v>462</v>
      </c>
      <c r="B559" s="59"/>
      <c r="C559" s="64">
        <v>9337</v>
      </c>
      <c r="D559" s="65" t="s">
        <v>461</v>
      </c>
      <c r="E559" s="67"/>
      <c r="F559" s="67"/>
      <c r="G559" s="67"/>
      <c r="H559" s="67"/>
      <c r="I559" s="7" t="e">
        <f>(IF(OR(#REF!&lt;&gt;0,$E559&lt;&gt;0,$F559&lt;&gt;0,$G559&lt;&gt;0,$H559&lt;&gt;0),$I$2,""))</f>
        <v>#REF!</v>
      </c>
      <c r="J559" s="400"/>
    </row>
    <row r="560" spans="1:10" ht="18.75" customHeight="1">
      <c r="A560" s="132"/>
      <c r="B560" s="59"/>
      <c r="C560" s="64">
        <v>9338</v>
      </c>
      <c r="D560" s="499" t="s">
        <v>462</v>
      </c>
      <c r="E560" s="67"/>
      <c r="F560" s="67"/>
      <c r="G560" s="67"/>
      <c r="H560" s="67"/>
      <c r="I560" s="7" t="e">
        <f>(IF(OR(#REF!&lt;&gt;0,$E560&lt;&gt;0,$F560&lt;&gt;0,$G560&lt;&gt;0,$H560&lt;&gt;0),$I$2,""))</f>
        <v>#REF!</v>
      </c>
      <c r="J560" s="400"/>
    </row>
    <row r="561" spans="1:10" ht="18.75" customHeight="1">
      <c r="A561" s="345">
        <v>462</v>
      </c>
      <c r="B561" s="59"/>
      <c r="C561" s="347">
        <v>9339</v>
      </c>
      <c r="D561" s="348" t="s">
        <v>463</v>
      </c>
      <c r="E561" s="363"/>
      <c r="F561" s="363"/>
      <c r="G561" s="363"/>
      <c r="H561" s="363"/>
      <c r="I561" s="7" t="e">
        <f>(IF(OR(#REF!&lt;&gt;0,$E561&lt;&gt;0,$F561&lt;&gt;0,$G561&lt;&gt;0,$H561&lt;&gt;0),$I$2,""))</f>
        <v>#REF!</v>
      </c>
      <c r="J561" s="400"/>
    </row>
    <row r="562" spans="1:10" ht="18.75" customHeight="1">
      <c r="A562" s="132"/>
      <c r="B562" s="59"/>
      <c r="C562" s="350">
        <v>9355</v>
      </c>
      <c r="D562" s="502" t="s">
        <v>464</v>
      </c>
      <c r="E562" s="452"/>
      <c r="F562" s="452"/>
      <c r="G562" s="452"/>
      <c r="H562" s="452"/>
      <c r="I562" s="7" t="e">
        <f>(IF(OR(#REF!&lt;&gt;0,$E562&lt;&gt;0,$F562&lt;&gt;0,$G562&lt;&gt;0,$H562&lt;&gt;0),$I$2,""))</f>
        <v>#REF!</v>
      </c>
      <c r="J562" s="400"/>
    </row>
    <row r="563" spans="1:10" ht="18.75" customHeight="1">
      <c r="A563" s="345">
        <v>462</v>
      </c>
      <c r="B563" s="59"/>
      <c r="C563" s="347">
        <v>9356</v>
      </c>
      <c r="D563" s="503" t="s">
        <v>465</v>
      </c>
      <c r="E563" s="363"/>
      <c r="F563" s="363"/>
      <c r="G563" s="363"/>
      <c r="H563" s="363"/>
      <c r="I563" s="7" t="e">
        <f>(IF(OR(#REF!&lt;&gt;0,$E563&lt;&gt;0,$F563&lt;&gt;0,$G563&lt;&gt;0,$H563&lt;&gt;0),$I$2,""))</f>
        <v>#REF!</v>
      </c>
      <c r="J563" s="400"/>
    </row>
    <row r="564" spans="1:10" ht="18.75" customHeight="1">
      <c r="A564" s="345">
        <v>462</v>
      </c>
      <c r="B564" s="59"/>
      <c r="C564" s="350">
        <v>9395</v>
      </c>
      <c r="D564" s="361" t="s">
        <v>466</v>
      </c>
      <c r="E564" s="452"/>
      <c r="F564" s="452"/>
      <c r="G564" s="452"/>
      <c r="H564" s="452"/>
      <c r="I564" s="7" t="e">
        <f>(IF(OR(#REF!&lt;&gt;0,$E564&lt;&gt;0,$F564&lt;&gt;0,$G564&lt;&gt;0,$H564&lt;&gt;0),$I$2,""))</f>
        <v>#REF!</v>
      </c>
      <c r="J564" s="400"/>
    </row>
    <row r="565" spans="1:10" ht="18.75" customHeight="1">
      <c r="A565" s="132">
        <v>465</v>
      </c>
      <c r="B565" s="59"/>
      <c r="C565" s="83">
        <v>9396</v>
      </c>
      <c r="D565" s="504" t="s">
        <v>467</v>
      </c>
      <c r="E565" s="93"/>
      <c r="F565" s="93"/>
      <c r="G565" s="93"/>
      <c r="H565" s="93"/>
      <c r="I565" s="7" t="e">
        <f>(IF(OR(#REF!&lt;&gt;0,$E565&lt;&gt;0,$F565&lt;&gt;0,$G565&lt;&gt;0,$H565&lt;&gt;0),$I$2,""))</f>
        <v>#REF!</v>
      </c>
      <c r="J565" s="400"/>
    </row>
    <row r="566" spans="1:10" s="73" customFormat="1" ht="18" customHeight="1">
      <c r="A566" s="235">
        <v>470</v>
      </c>
      <c r="B566" s="432">
        <v>9500</v>
      </c>
      <c r="C566" s="493" t="s">
        <v>468</v>
      </c>
      <c r="D566" s="493"/>
      <c r="E566" s="436">
        <f>SUM(E567:E585)</f>
        <v>12109665</v>
      </c>
      <c r="F566" s="436">
        <f>SUM(F567:F585)</f>
        <v>0</v>
      </c>
      <c r="G566" s="436">
        <f>SUM(G567:G585)</f>
        <v>0</v>
      </c>
      <c r="H566" s="436">
        <f>SUM(H567:H585)</f>
        <v>0</v>
      </c>
      <c r="I566" s="7" t="e">
        <f>(IF(OR(#REF!&lt;&gt;0,$E566&lt;&gt;0,$F566&lt;&gt;0,$G566&lt;&gt;0,$H566&lt;&gt;0),$I$2,""))</f>
        <v>#REF!</v>
      </c>
      <c r="J566" s="400"/>
    </row>
    <row r="567" spans="1:10" ht="18.75" customHeight="1">
      <c r="A567" s="132">
        <v>475</v>
      </c>
      <c r="B567" s="59"/>
      <c r="C567" s="60">
        <v>9501</v>
      </c>
      <c r="D567" s="95" t="s">
        <v>469</v>
      </c>
      <c r="E567" s="187">
        <v>12109665</v>
      </c>
      <c r="F567" s="187"/>
      <c r="G567" s="187">
        <f t="shared" ref="F567:H572" si="28">-F573</f>
        <v>0</v>
      </c>
      <c r="H567" s="187">
        <f t="shared" si="28"/>
        <v>0</v>
      </c>
      <c r="I567" s="7" t="e">
        <f>(IF(OR(#REF!&lt;&gt;0,$E567&lt;&gt;0,$F567&lt;&gt;0,$G567&lt;&gt;0,$H567&lt;&gt;0),$I$2,""))</f>
        <v>#REF!</v>
      </c>
      <c r="J567" s="400"/>
    </row>
    <row r="568" spans="1:10" ht="18.75" customHeight="1">
      <c r="A568" s="132">
        <v>480</v>
      </c>
      <c r="B568" s="59"/>
      <c r="C568" s="64">
        <v>9502</v>
      </c>
      <c r="D568" s="453" t="s">
        <v>470</v>
      </c>
      <c r="E568" s="187"/>
      <c r="F568" s="187">
        <f t="shared" si="28"/>
        <v>0</v>
      </c>
      <c r="G568" s="187">
        <f t="shared" si="28"/>
        <v>0</v>
      </c>
      <c r="H568" s="187">
        <f t="shared" si="28"/>
        <v>0</v>
      </c>
      <c r="I568" s="7" t="e">
        <f>(IF(OR(#REF!&lt;&gt;0,$E568&lt;&gt;0,$F568&lt;&gt;0,$G568&lt;&gt;0,$H568&lt;&gt;0),$I$2,""))</f>
        <v>#REF!</v>
      </c>
      <c r="J568" s="400"/>
    </row>
    <row r="569" spans="1:10" ht="18.75" customHeight="1">
      <c r="A569" s="132">
        <v>485</v>
      </c>
      <c r="B569" s="59"/>
      <c r="C569" s="64">
        <v>9503</v>
      </c>
      <c r="D569" s="453" t="s">
        <v>471</v>
      </c>
      <c r="E569" s="187"/>
      <c r="F569" s="187">
        <f t="shared" si="28"/>
        <v>0</v>
      </c>
      <c r="G569" s="187">
        <f t="shared" si="28"/>
        <v>0</v>
      </c>
      <c r="H569" s="187">
        <f t="shared" si="28"/>
        <v>0</v>
      </c>
      <c r="I569" s="7" t="e">
        <f>(IF(OR(#REF!&lt;&gt;0,$E569&lt;&gt;0,$F569&lt;&gt;0,$G569&lt;&gt;0,$H569&lt;&gt;0),$I$2,""))</f>
        <v>#REF!</v>
      </c>
      <c r="J569" s="400"/>
    </row>
    <row r="570" spans="1:10" ht="18.75" customHeight="1">
      <c r="A570" s="132">
        <v>490</v>
      </c>
      <c r="B570" s="59"/>
      <c r="C570" s="64">
        <v>9504</v>
      </c>
      <c r="D570" s="453" t="s">
        <v>472</v>
      </c>
      <c r="E570" s="187"/>
      <c r="F570" s="187">
        <f t="shared" si="28"/>
        <v>0</v>
      </c>
      <c r="G570" s="187">
        <f t="shared" si="28"/>
        <v>0</v>
      </c>
      <c r="H570" s="187">
        <f t="shared" si="28"/>
        <v>0</v>
      </c>
      <c r="I570" s="7" t="e">
        <f>(IF(OR(#REF!&lt;&gt;0,$E570&lt;&gt;0,$F570&lt;&gt;0,$G570&lt;&gt;0,$H570&lt;&gt;0),$I$2,""))</f>
        <v>#REF!</v>
      </c>
      <c r="J570" s="400"/>
    </row>
    <row r="571" spans="1:10" ht="18.75" customHeight="1">
      <c r="A571" s="132">
        <v>495</v>
      </c>
      <c r="B571" s="59"/>
      <c r="C571" s="64">
        <v>9505</v>
      </c>
      <c r="D571" s="453" t="s">
        <v>473</v>
      </c>
      <c r="E571" s="187"/>
      <c r="F571" s="187">
        <f t="shared" si="28"/>
        <v>0</v>
      </c>
      <c r="G571" s="187">
        <f t="shared" si="28"/>
        <v>0</v>
      </c>
      <c r="H571" s="187">
        <f t="shared" si="28"/>
        <v>0</v>
      </c>
      <c r="I571" s="7" t="e">
        <f>(IF(OR(#REF!&lt;&gt;0,$E571&lt;&gt;0,$F571&lt;&gt;0,$G571&lt;&gt;0,$H571&lt;&gt;0),$I$2,""))</f>
        <v>#REF!</v>
      </c>
      <c r="J571" s="400"/>
    </row>
    <row r="572" spans="1:10" ht="18.75" customHeight="1">
      <c r="A572" s="132">
        <v>500</v>
      </c>
      <c r="B572" s="59"/>
      <c r="C572" s="64">
        <v>9506</v>
      </c>
      <c r="D572" s="453" t="s">
        <v>474</v>
      </c>
      <c r="E572" s="187"/>
      <c r="F572" s="187">
        <f t="shared" si="28"/>
        <v>0</v>
      </c>
      <c r="G572" s="187">
        <f t="shared" si="28"/>
        <v>0</v>
      </c>
      <c r="H572" s="187">
        <f t="shared" si="28"/>
        <v>0</v>
      </c>
      <c r="I572" s="7" t="e">
        <f>(IF(OR(#REF!&lt;&gt;0,$E572&lt;&gt;0,$F572&lt;&gt;0,$G572&lt;&gt;0,$H572&lt;&gt;0),$I$2,""))</f>
        <v>#REF!</v>
      </c>
      <c r="J572" s="400"/>
    </row>
    <row r="573" spans="1:10" ht="18.75" customHeight="1">
      <c r="A573" s="132">
        <v>505</v>
      </c>
      <c r="B573" s="59"/>
      <c r="C573" s="64">
        <v>9507</v>
      </c>
      <c r="D573" s="453" t="s">
        <v>475</v>
      </c>
      <c r="E573" s="89"/>
      <c r="F573" s="89"/>
      <c r="G573" s="89"/>
      <c r="H573" s="89"/>
      <c r="I573" s="7" t="e">
        <f>(IF(OR(#REF!&lt;&gt;0,$E573&lt;&gt;0,$F573&lt;&gt;0,$G573&lt;&gt;0,$H573&lt;&gt;0),$I$2,""))</f>
        <v>#REF!</v>
      </c>
      <c r="J573" s="400"/>
    </row>
    <row r="574" spans="1:10" ht="18.75" customHeight="1">
      <c r="A574" s="132">
        <v>510</v>
      </c>
      <c r="B574" s="59"/>
      <c r="C574" s="64">
        <v>9508</v>
      </c>
      <c r="D574" s="453" t="s">
        <v>476</v>
      </c>
      <c r="E574" s="67"/>
      <c r="F574" s="67"/>
      <c r="G574" s="67"/>
      <c r="H574" s="67"/>
      <c r="I574" s="7" t="e">
        <f>(IF(OR(#REF!&lt;&gt;0,$E574&lt;&gt;0,$F574&lt;&gt;0,$G574&lt;&gt;0,$H574&lt;&gt;0),$I$2,""))</f>
        <v>#REF!</v>
      </c>
      <c r="J574" s="400"/>
    </row>
    <row r="575" spans="1:10" ht="18.75" customHeight="1">
      <c r="A575" s="132">
        <v>515</v>
      </c>
      <c r="B575" s="59"/>
      <c r="C575" s="64">
        <v>9509</v>
      </c>
      <c r="D575" s="453" t="s">
        <v>477</v>
      </c>
      <c r="E575" s="67"/>
      <c r="F575" s="67"/>
      <c r="G575" s="67"/>
      <c r="H575" s="67"/>
      <c r="I575" s="7" t="e">
        <f>(IF(OR(#REF!&lt;&gt;0,$E575&lt;&gt;0,$F575&lt;&gt;0,$G575&lt;&gt;0,$H575&lt;&gt;0),$I$2,""))</f>
        <v>#REF!</v>
      </c>
      <c r="J575" s="400"/>
    </row>
    <row r="576" spans="1:10" ht="18.75" customHeight="1">
      <c r="A576" s="132">
        <v>520</v>
      </c>
      <c r="B576" s="59"/>
      <c r="C576" s="64">
        <v>9510</v>
      </c>
      <c r="D576" s="453" t="s">
        <v>478</v>
      </c>
      <c r="E576" s="67"/>
      <c r="F576" s="67"/>
      <c r="G576" s="67"/>
      <c r="H576" s="67"/>
      <c r="I576" s="7" t="e">
        <f>(IF(OR(#REF!&lt;&gt;0,$E576&lt;&gt;0,$F576&lt;&gt;0,$G576&lt;&gt;0,$H576&lt;&gt;0),$I$2,""))</f>
        <v>#REF!</v>
      </c>
      <c r="J576" s="400"/>
    </row>
    <row r="577" spans="1:10" ht="18.75" customHeight="1">
      <c r="A577" s="132">
        <v>525</v>
      </c>
      <c r="B577" s="59"/>
      <c r="C577" s="64">
        <v>9511</v>
      </c>
      <c r="D577" s="453" t="s">
        <v>479</v>
      </c>
      <c r="E577" s="67"/>
      <c r="F577" s="67"/>
      <c r="G577" s="67"/>
      <c r="H577" s="67"/>
      <c r="I577" s="7" t="e">
        <f>(IF(OR(#REF!&lt;&gt;0,$E577&lt;&gt;0,$F577&lt;&gt;0,$G577&lt;&gt;0,$H577&lt;&gt;0),$I$2,""))</f>
        <v>#REF!</v>
      </c>
      <c r="J577" s="400"/>
    </row>
    <row r="578" spans="1:10" ht="18.75" customHeight="1">
      <c r="A578" s="132">
        <v>530</v>
      </c>
      <c r="B578" s="59"/>
      <c r="C578" s="64">
        <v>9512</v>
      </c>
      <c r="D578" s="453" t="s">
        <v>480</v>
      </c>
      <c r="E578" s="67"/>
      <c r="F578" s="67"/>
      <c r="G578" s="67"/>
      <c r="H578" s="67"/>
      <c r="I578" s="7" t="e">
        <f>(IF(OR(#REF!&lt;&gt;0,$E578&lt;&gt;0,$F578&lt;&gt;0,$G578&lt;&gt;0,$H578&lt;&gt;0),$I$2,""))</f>
        <v>#REF!</v>
      </c>
      <c r="J578" s="400"/>
    </row>
    <row r="579" spans="1:10" ht="18.75" customHeight="1">
      <c r="A579" s="132">
        <v>535</v>
      </c>
      <c r="B579" s="59"/>
      <c r="C579" s="70">
        <v>9513</v>
      </c>
      <c r="D579" s="87" t="s">
        <v>481</v>
      </c>
      <c r="E579" s="445"/>
      <c r="F579" s="445"/>
      <c r="G579" s="445"/>
      <c r="H579" s="445"/>
      <c r="I579" s="7" t="e">
        <f>(IF(OR(#REF!&lt;&gt;0,$E579&lt;&gt;0,$F579&lt;&gt;0,$G579&lt;&gt;0,$H579&lt;&gt;0),$I$2,""))</f>
        <v>#REF!</v>
      </c>
      <c r="J579" s="400"/>
    </row>
    <row r="580" spans="1:10" ht="31.5">
      <c r="A580" s="132">
        <v>540</v>
      </c>
      <c r="B580" s="59"/>
      <c r="C580" s="448">
        <v>9514</v>
      </c>
      <c r="D580" s="473" t="s">
        <v>482</v>
      </c>
      <c r="E580" s="450"/>
      <c r="F580" s="450"/>
      <c r="G580" s="450"/>
      <c r="H580" s="450"/>
      <c r="I580" s="7" t="e">
        <f>(IF(OR(#REF!&lt;&gt;0,$E580&lt;&gt;0,$F580&lt;&gt;0,$G580&lt;&gt;0,$H580&lt;&gt;0),$I$2,""))</f>
        <v>#REF!</v>
      </c>
      <c r="J580" s="400"/>
    </row>
    <row r="581" spans="1:10" ht="27.75" customHeight="1">
      <c r="A581" s="132">
        <v>545</v>
      </c>
      <c r="B581" s="505"/>
      <c r="C581" s="506">
        <v>9521</v>
      </c>
      <c r="D581" s="361" t="s">
        <v>483</v>
      </c>
      <c r="E581" s="452"/>
      <c r="F581" s="452"/>
      <c r="G581" s="452"/>
      <c r="H581" s="452"/>
      <c r="I581" s="7" t="e">
        <f>(IF(OR(#REF!&lt;&gt;0,$E581&lt;&gt;0,$F581&lt;&gt;0,$G581&lt;&gt;0,$H581&lt;&gt;0),$I$2,""))</f>
        <v>#REF!</v>
      </c>
      <c r="J581" s="400"/>
    </row>
    <row r="582" spans="1:10" ht="18.75" customHeight="1">
      <c r="A582" s="132">
        <v>550</v>
      </c>
      <c r="B582" s="59"/>
      <c r="C582" s="64">
        <v>9522</v>
      </c>
      <c r="D582" s="507" t="s">
        <v>484</v>
      </c>
      <c r="E582" s="67"/>
      <c r="F582" s="67"/>
      <c r="G582" s="67"/>
      <c r="H582" s="67"/>
      <c r="I582" s="7" t="e">
        <f>(IF(OR(#REF!&lt;&gt;0,$E582&lt;&gt;0,$F582&lt;&gt;0,$G582&lt;&gt;0,$H582&lt;&gt;0),$I$2,""))</f>
        <v>#REF!</v>
      </c>
      <c r="J582" s="400"/>
    </row>
    <row r="583" spans="1:10" ht="18.75" customHeight="1">
      <c r="A583" s="132">
        <v>555</v>
      </c>
      <c r="B583" s="59"/>
      <c r="C583" s="64">
        <v>9528</v>
      </c>
      <c r="D583" s="507" t="s">
        <v>485</v>
      </c>
      <c r="E583" s="67"/>
      <c r="F583" s="67"/>
      <c r="G583" s="67"/>
      <c r="H583" s="67"/>
      <c r="I583" s="7" t="e">
        <f>(IF(OR(#REF!&lt;&gt;0,$E583&lt;&gt;0,$F583&lt;&gt;0,$G583&lt;&gt;0,$H583&lt;&gt;0),$I$2,""))</f>
        <v>#REF!</v>
      </c>
      <c r="J583" s="400"/>
    </row>
    <row r="584" spans="1:10" ht="18.75" customHeight="1">
      <c r="A584" s="132">
        <v>560</v>
      </c>
      <c r="B584" s="59"/>
      <c r="C584" s="347">
        <v>9529</v>
      </c>
      <c r="D584" s="503" t="s">
        <v>486</v>
      </c>
      <c r="E584" s="363"/>
      <c r="F584" s="363"/>
      <c r="G584" s="363"/>
      <c r="H584" s="363"/>
      <c r="I584" s="7" t="e">
        <f>(IF(OR(#REF!&lt;&gt;0,$E584&lt;&gt;0,$F584&lt;&gt;0,$G584&lt;&gt;0,$H584&lt;&gt;0),$I$2,""))</f>
        <v>#REF!</v>
      </c>
      <c r="J584" s="400"/>
    </row>
    <row r="585" spans="1:10" ht="31.5">
      <c r="A585" s="132">
        <v>561</v>
      </c>
      <c r="B585" s="59"/>
      <c r="C585" s="364">
        <v>9549</v>
      </c>
      <c r="D585" s="508" t="s">
        <v>487</v>
      </c>
      <c r="E585" s="501"/>
      <c r="F585" s="501"/>
      <c r="G585" s="67"/>
      <c r="H585" s="501"/>
      <c r="I585" s="7" t="e">
        <f>(IF(OR(#REF!&lt;&gt;0,$E585&lt;&gt;0,$F585&lt;&gt;0,$G585&lt;&gt;0,$H585&lt;&gt;0),$I$2,""))</f>
        <v>#REF!</v>
      </c>
      <c r="J585" s="400"/>
    </row>
    <row r="586" spans="1:10" s="73" customFormat="1" ht="18.75" customHeight="1">
      <c r="A586" s="235">
        <v>565</v>
      </c>
      <c r="B586" s="432">
        <v>9600</v>
      </c>
      <c r="C586" s="493" t="s">
        <v>488</v>
      </c>
      <c r="D586" s="486"/>
      <c r="E586" s="436">
        <f>SUM(E587:E590)</f>
        <v>0</v>
      </c>
      <c r="F586" s="436">
        <f>SUM(F587:F590)</f>
        <v>0</v>
      </c>
      <c r="G586" s="436">
        <f>SUM(G587:G590)</f>
        <v>0</v>
      </c>
      <c r="H586" s="436">
        <f>SUM(H587:H590)</f>
        <v>0</v>
      </c>
      <c r="I586" s="7" t="e">
        <f>(IF(OR(#REF!&lt;&gt;0,$E586&lt;&gt;0,$F586&lt;&gt;0,$G586&lt;&gt;0,$H586&lt;&gt;0),$I$2,""))</f>
        <v>#REF!</v>
      </c>
      <c r="J586" s="400"/>
    </row>
    <row r="587" spans="1:10" s="91" customFormat="1" ht="31.5" customHeight="1">
      <c r="A587" s="316">
        <v>566</v>
      </c>
      <c r="B587" s="86"/>
      <c r="C587" s="372">
        <v>9601</v>
      </c>
      <c r="D587" s="509" t="s">
        <v>489</v>
      </c>
      <c r="E587" s="452"/>
      <c r="F587" s="452"/>
      <c r="G587" s="452"/>
      <c r="H587" s="452"/>
      <c r="I587" s="7" t="e">
        <f>(IF(OR(#REF!&lt;&gt;0,$E587&lt;&gt;0,$F587&lt;&gt;0,$G587&lt;&gt;0,$H587&lt;&gt;0),$I$2,""))</f>
        <v>#REF!</v>
      </c>
      <c r="J587" s="400"/>
    </row>
    <row r="588" spans="1:10" s="91" customFormat="1" ht="36" customHeight="1">
      <c r="A588" s="316">
        <v>567</v>
      </c>
      <c r="B588" s="86"/>
      <c r="C588" s="496">
        <v>9603</v>
      </c>
      <c r="D588" s="510" t="s">
        <v>490</v>
      </c>
      <c r="E588" s="452"/>
      <c r="F588" s="452"/>
      <c r="G588" s="452"/>
      <c r="H588" s="452"/>
      <c r="I588" s="7" t="e">
        <f>(IF(OR(#REF!&lt;&gt;0,$E588&lt;&gt;0,$F588&lt;&gt;0,$G588&lt;&gt;0,$H588&lt;&gt;0),$I$2,""))</f>
        <v>#REF!</v>
      </c>
      <c r="J588" s="400"/>
    </row>
    <row r="589" spans="1:10" s="91" customFormat="1" ht="30.75" customHeight="1">
      <c r="A589" s="316">
        <v>568</v>
      </c>
      <c r="B589" s="86"/>
      <c r="C589" s="350">
        <v>9607</v>
      </c>
      <c r="D589" s="511" t="s">
        <v>491</v>
      </c>
      <c r="E589" s="452"/>
      <c r="F589" s="452"/>
      <c r="G589" s="452"/>
      <c r="H589" s="452"/>
      <c r="I589" s="7" t="e">
        <f>(IF(OR(#REF!&lt;&gt;0,$E589&lt;&gt;0,$F589&lt;&gt;0,$G589&lt;&gt;0,$H589&lt;&gt;0),$I$2,""))</f>
        <v>#REF!</v>
      </c>
      <c r="J589" s="400"/>
    </row>
    <row r="590" spans="1:10" s="91" customFormat="1" ht="18.75" customHeight="1">
      <c r="A590" s="316">
        <v>569</v>
      </c>
      <c r="B590" s="86"/>
      <c r="C590" s="374">
        <v>9609</v>
      </c>
      <c r="D590" s="512" t="s">
        <v>492</v>
      </c>
      <c r="E590" s="452"/>
      <c r="F590" s="452"/>
      <c r="G590" s="452"/>
      <c r="H590" s="452"/>
      <c r="I590" s="7" t="e">
        <f>(IF(OR(#REF!&lt;&gt;0,$E590&lt;&gt;0,$F590&lt;&gt;0,$G590&lt;&gt;0,$H590&lt;&gt;0),$I$2,""))</f>
        <v>#REF!</v>
      </c>
      <c r="J590" s="400"/>
    </row>
    <row r="591" spans="1:10" s="73" customFormat="1" ht="18" customHeight="1">
      <c r="A591" s="235">
        <v>575</v>
      </c>
      <c r="B591" s="432">
        <v>9800</v>
      </c>
      <c r="C591" s="493" t="s">
        <v>493</v>
      </c>
      <c r="D591" s="486"/>
      <c r="E591" s="436">
        <f>SUM(E592:E596)</f>
        <v>0</v>
      </c>
      <c r="F591" s="436">
        <f>SUM(F592:F596)</f>
        <v>0</v>
      </c>
      <c r="G591" s="436">
        <f>SUM(G592:G596)</f>
        <v>0</v>
      </c>
      <c r="H591" s="436">
        <f>SUM(H592:H596)</f>
        <v>0</v>
      </c>
      <c r="I591" s="7" t="e">
        <f>(IF(OR(#REF!&lt;&gt;0,$E591&lt;&gt;0,$F591&lt;&gt;0,$G591&lt;&gt;0,$H591&lt;&gt;0),$I$2,""))</f>
        <v>#REF!</v>
      </c>
      <c r="J591" s="400"/>
    </row>
    <row r="592" spans="1:10" ht="18.75" customHeight="1">
      <c r="A592" s="132">
        <v>580</v>
      </c>
      <c r="B592" s="437"/>
      <c r="C592" s="60">
        <v>9810</v>
      </c>
      <c r="D592" s="95" t="s">
        <v>494</v>
      </c>
      <c r="E592" s="89"/>
      <c r="F592" s="89"/>
      <c r="G592" s="89"/>
      <c r="H592" s="89"/>
      <c r="I592" s="7" t="e">
        <f>(IF(OR(#REF!&lt;&gt;0,$E592&lt;&gt;0,$F592&lt;&gt;0,$G592&lt;&gt;0,$H592&lt;&gt;0),$I$2,""))</f>
        <v>#REF!</v>
      </c>
      <c r="J592" s="400"/>
    </row>
    <row r="593" spans="1:237" ht="18.75" customHeight="1">
      <c r="A593" s="132">
        <v>585</v>
      </c>
      <c r="B593" s="437"/>
      <c r="C593" s="64">
        <v>9820</v>
      </c>
      <c r="D593" s="65" t="s">
        <v>495</v>
      </c>
      <c r="E593" s="67"/>
      <c r="F593" s="67"/>
      <c r="G593" s="67"/>
      <c r="H593" s="67"/>
      <c r="I593" s="7" t="e">
        <f>(IF(OR(#REF!&lt;&gt;0,$E593&lt;&gt;0,$F593&lt;&gt;0,$G593&lt;&gt;0,$H593&lt;&gt;0),$I$2,""))</f>
        <v>#REF!</v>
      </c>
      <c r="J593" s="400"/>
    </row>
    <row r="594" spans="1:237" ht="18.75" customHeight="1">
      <c r="A594" s="132">
        <v>590</v>
      </c>
      <c r="B594" s="437"/>
      <c r="C594" s="64">
        <v>9830</v>
      </c>
      <c r="D594" s="65" t="s">
        <v>496</v>
      </c>
      <c r="E594" s="67"/>
      <c r="F594" s="67"/>
      <c r="G594" s="67"/>
      <c r="H594" s="67"/>
      <c r="I594" s="7" t="e">
        <f>(IF(OR(#REF!&lt;&gt;0,$E594&lt;&gt;0,$F594&lt;&gt;0,$G594&lt;&gt;0,$H594&lt;&gt;0),$I$2,""))</f>
        <v>#REF!</v>
      </c>
      <c r="J594" s="400"/>
    </row>
    <row r="595" spans="1:237" ht="18.75" customHeight="1">
      <c r="A595" s="110">
        <v>600</v>
      </c>
      <c r="B595" s="437"/>
      <c r="C595" s="70">
        <v>9850</v>
      </c>
      <c r="D595" s="87" t="s">
        <v>497</v>
      </c>
      <c r="E595" s="67"/>
      <c r="F595" s="67"/>
      <c r="G595" s="445"/>
      <c r="H595" s="67"/>
      <c r="I595" s="7" t="e">
        <f>(IF(OR(#REF!&lt;&gt;0,$E595&lt;&gt;0,$F595&lt;&gt;0,$G595&lt;&gt;0,$H595&lt;&gt;0),$I$2,""))</f>
        <v>#REF!</v>
      </c>
      <c r="J595" s="400"/>
    </row>
    <row r="596" spans="1:237" ht="33" customHeight="1">
      <c r="A596" s="110">
        <v>605</v>
      </c>
      <c r="B596" s="513"/>
      <c r="C596" s="514">
        <v>9890</v>
      </c>
      <c r="D596" s="515" t="s">
        <v>498</v>
      </c>
      <c r="E596" s="516">
        <v>0</v>
      </c>
      <c r="F596" s="517">
        <v>0</v>
      </c>
      <c r="G596" s="517">
        <v>0</v>
      </c>
      <c r="H596" s="517">
        <v>0</v>
      </c>
      <c r="I596" s="7" t="e">
        <f>(IF(OR(#REF!&lt;&gt;0,$E596&lt;&gt;0,$F596&lt;&gt;0,$G596&lt;&gt;0,$H596&lt;&gt;0),$I$2,""))</f>
        <v>#REF!</v>
      </c>
      <c r="J596" s="400"/>
    </row>
    <row r="597" spans="1:237" ht="20.25" customHeight="1" thickBot="1">
      <c r="A597" s="110">
        <v>610</v>
      </c>
      <c r="B597" s="518" t="s">
        <v>169</v>
      </c>
      <c r="C597" s="519" t="s">
        <v>170</v>
      </c>
      <c r="D597" s="520" t="s">
        <v>499</v>
      </c>
      <c r="E597" s="521">
        <f>SUM(E461,E465,E468,E471,E481,E497,E502,E503,E512,E516,E521,E478,E524,E531,E535,E536,E541,E544,E566,E586,E591)</f>
        <v>14574015</v>
      </c>
      <c r="F597" s="521">
        <f>SUM(F461,F465,F468,F471,F481,F497,F502,F503,F512,F516,F521,F478,F524,F531,F535,F536,F541,F544,F566,F586,F591)</f>
        <v>-1805000</v>
      </c>
      <c r="G597" s="521">
        <f>SUM(G461,G465,G468,G471,G481,G497,G502,G503,G512,G516,G521,G478,G524,G531,G535,G536,G541,G544,G566,G586,G591)</f>
        <v>-1900000</v>
      </c>
      <c r="H597" s="521">
        <f>SUM(H461,H465,H468,H471,H481,H497,H502,H503,H512,H516,H521,H478,H524,H531,H535,H536,H541,H544,H566,H586,H591)</f>
        <v>-1800000</v>
      </c>
      <c r="I597" s="7">
        <v>1</v>
      </c>
      <c r="J597" s="400"/>
    </row>
    <row r="598" spans="1:237" ht="16.5" thickTop="1">
      <c r="A598" s="110"/>
      <c r="B598" s="155"/>
      <c r="C598" s="155"/>
      <c r="D598" s="416" t="str">
        <f>+IF(+SUM(E598:H598)=0,0,"Контрола: дефицит/излишък = финансиране с обратен знак (V. + VІ. = 0)")</f>
        <v>Контрола: дефицит/излишък = финансиране с обратен знак (V. + VІ. = 0)</v>
      </c>
      <c r="E598" s="522">
        <f>E597+E445</f>
        <v>1083032</v>
      </c>
      <c r="F598" s="522">
        <f>F597+F445</f>
        <v>0</v>
      </c>
      <c r="G598" s="523">
        <f>G597+G445</f>
        <v>0</v>
      </c>
      <c r="H598" s="522">
        <f>H597+H445</f>
        <v>0</v>
      </c>
      <c r="I598" s="7">
        <v>1</v>
      </c>
      <c r="J598" s="400"/>
    </row>
    <row r="599" spans="1:237">
      <c r="A599" s="110"/>
      <c r="B599" s="281"/>
      <c r="C599" s="413"/>
      <c r="D599" s="143"/>
      <c r="E599" s="155"/>
      <c r="F599" s="155"/>
      <c r="G599" s="155"/>
      <c r="H599" s="155"/>
      <c r="I599" s="7">
        <v>1</v>
      </c>
      <c r="J599" s="400"/>
    </row>
    <row r="600" spans="1:237" ht="25.5" customHeight="1">
      <c r="A600" s="110"/>
      <c r="B600" s="281"/>
      <c r="C600" s="325"/>
      <c r="D600" s="156"/>
      <c r="E600" s="524" t="s">
        <v>500</v>
      </c>
      <c r="F600" s="525"/>
      <c r="G600" s="525"/>
      <c r="H600" s="526"/>
      <c r="I600" s="7">
        <v>1</v>
      </c>
      <c r="J600" s="400"/>
    </row>
    <row r="601" spans="1:237" ht="18.75" customHeight="1">
      <c r="A601" s="110"/>
      <c r="B601" s="281"/>
      <c r="C601" s="413"/>
      <c r="D601" s="156"/>
      <c r="E601" s="527" t="s">
        <v>501</v>
      </c>
      <c r="F601" s="527"/>
      <c r="G601" s="527"/>
      <c r="H601" s="527"/>
      <c r="I601" s="7">
        <v>1</v>
      </c>
      <c r="J601" s="400"/>
    </row>
    <row r="602" spans="1:237" ht="6.75" customHeight="1">
      <c r="A602" s="110"/>
      <c r="B602" s="281"/>
      <c r="C602" s="413"/>
      <c r="D602" s="156"/>
      <c r="E602" s="143"/>
      <c r="F602" s="143"/>
      <c r="G602" s="143"/>
      <c r="H602" s="143"/>
      <c r="I602" s="7">
        <v>1</v>
      </c>
      <c r="J602" s="400"/>
    </row>
    <row r="603" spans="1:237" ht="25.5" customHeight="1">
      <c r="A603" s="110"/>
      <c r="B603" s="528" t="s">
        <v>502</v>
      </c>
      <c r="C603" s="529"/>
      <c r="D603" s="530" t="s">
        <v>503</v>
      </c>
      <c r="E603" s="531" t="s">
        <v>504</v>
      </c>
      <c r="F603" s="532"/>
      <c r="G603" s="532"/>
      <c r="H603" s="533"/>
      <c r="I603" s="7">
        <v>1</v>
      </c>
      <c r="J603" s="400"/>
    </row>
    <row r="604" spans="1:237" ht="21.75" customHeight="1">
      <c r="A604" s="110"/>
      <c r="B604" s="534"/>
      <c r="C604" s="535"/>
      <c r="D604" s="536" t="s">
        <v>505</v>
      </c>
      <c r="E604" s="527" t="s">
        <v>501</v>
      </c>
      <c r="F604" s="527"/>
      <c r="G604" s="527"/>
      <c r="H604" s="527"/>
      <c r="I604" s="7">
        <v>1</v>
      </c>
      <c r="J604" s="400"/>
    </row>
    <row r="605" spans="1:237" ht="24.75" customHeight="1">
      <c r="A605" s="132"/>
      <c r="B605" s="537"/>
      <c r="C605" s="538"/>
      <c r="D605" s="539" t="s">
        <v>506</v>
      </c>
      <c r="E605" s="540" t="s">
        <v>507</v>
      </c>
      <c r="F605" s="541" t="s">
        <v>508</v>
      </c>
      <c r="G605" s="542"/>
      <c r="H605" s="543"/>
      <c r="I605" s="7">
        <v>1</v>
      </c>
      <c r="J605" s="400"/>
    </row>
    <row r="606" spans="1:237" s="546" customFormat="1" ht="6" customHeight="1">
      <c r="A606" s="544"/>
      <c r="B606" s="155"/>
      <c r="C606" s="155"/>
      <c r="D606" s="281"/>
      <c r="E606" s="155"/>
      <c r="F606" s="155"/>
      <c r="G606" s="155"/>
      <c r="H606" s="155"/>
      <c r="I606" s="7">
        <v>1</v>
      </c>
      <c r="J606" s="400"/>
      <c r="K606" s="545"/>
      <c r="L606" s="545"/>
      <c r="M606" s="545"/>
      <c r="N606" s="545"/>
      <c r="O606" s="545"/>
      <c r="P606" s="545"/>
      <c r="Q606" s="545"/>
      <c r="R606" s="545"/>
      <c r="S606" s="545"/>
      <c r="T606" s="545"/>
      <c r="U606" s="545"/>
      <c r="V606" s="545"/>
      <c r="W606" s="545"/>
      <c r="X606" s="545"/>
      <c r="Y606" s="545"/>
      <c r="Z606" s="545"/>
      <c r="AA606" s="545"/>
      <c r="AB606" s="545"/>
      <c r="AC606" s="545"/>
      <c r="AD606" s="545"/>
      <c r="AE606" s="545"/>
      <c r="AF606" s="545"/>
      <c r="AG606" s="545"/>
      <c r="AH606" s="545"/>
      <c r="AI606" s="545"/>
      <c r="AJ606" s="545"/>
      <c r="AK606" s="545"/>
      <c r="AL606" s="545"/>
      <c r="AM606" s="545"/>
      <c r="AN606" s="545"/>
      <c r="AO606" s="545"/>
      <c r="AP606" s="545"/>
      <c r="AQ606" s="545"/>
      <c r="AR606" s="545"/>
      <c r="AS606" s="545"/>
      <c r="AT606" s="545"/>
      <c r="AU606" s="545"/>
      <c r="AV606" s="545"/>
      <c r="AW606" s="545"/>
      <c r="AX606" s="545"/>
      <c r="AY606" s="545"/>
      <c r="AZ606" s="545"/>
      <c r="BA606" s="545"/>
      <c r="BB606" s="545"/>
      <c r="BC606" s="545"/>
      <c r="BD606" s="545"/>
      <c r="BE606" s="545"/>
      <c r="BF606" s="545"/>
      <c r="BG606" s="545"/>
      <c r="BH606" s="545"/>
      <c r="BI606" s="545"/>
      <c r="BJ606" s="545"/>
      <c r="BK606" s="545"/>
      <c r="BL606" s="545"/>
      <c r="BM606" s="545"/>
      <c r="BN606" s="545"/>
      <c r="BO606" s="545"/>
      <c r="BP606" s="545"/>
      <c r="BQ606" s="545"/>
      <c r="BR606" s="545"/>
      <c r="BS606" s="545"/>
      <c r="BT606" s="545"/>
      <c r="BU606" s="545"/>
      <c r="BV606" s="545"/>
      <c r="BW606" s="545"/>
      <c r="BX606" s="545"/>
      <c r="BY606" s="545"/>
      <c r="BZ606" s="545"/>
      <c r="CA606" s="545"/>
      <c r="CB606" s="545"/>
      <c r="CC606" s="545"/>
      <c r="CD606" s="545"/>
      <c r="CE606" s="545"/>
      <c r="CF606" s="545"/>
      <c r="CG606" s="545"/>
      <c r="CH606" s="545"/>
      <c r="CI606" s="545"/>
      <c r="CJ606" s="545"/>
      <c r="CK606" s="545"/>
      <c r="CL606" s="545"/>
      <c r="CM606" s="545"/>
      <c r="CN606" s="545"/>
      <c r="CO606" s="545"/>
      <c r="CP606" s="545"/>
      <c r="CQ606" s="545"/>
      <c r="CR606" s="545"/>
      <c r="CS606" s="545"/>
      <c r="CT606" s="545"/>
      <c r="CU606" s="545"/>
      <c r="CV606" s="545"/>
      <c r="CW606" s="545"/>
      <c r="CX606" s="545"/>
      <c r="CY606" s="545"/>
      <c r="CZ606" s="545"/>
      <c r="DA606" s="545"/>
      <c r="DB606" s="545"/>
      <c r="DC606" s="545"/>
      <c r="DD606" s="545"/>
      <c r="DE606" s="545"/>
      <c r="DF606" s="545"/>
      <c r="DG606" s="545"/>
      <c r="DH606" s="545"/>
      <c r="DI606" s="545"/>
      <c r="DJ606" s="545"/>
      <c r="DK606" s="545"/>
      <c r="DL606" s="545"/>
      <c r="DM606" s="545"/>
      <c r="DN606" s="545"/>
      <c r="DO606" s="545"/>
      <c r="DP606" s="545"/>
      <c r="DQ606" s="545"/>
      <c r="DR606" s="545"/>
      <c r="DS606" s="545"/>
      <c r="DT606" s="545"/>
      <c r="DU606" s="545"/>
      <c r="DV606" s="545"/>
      <c r="DW606" s="545"/>
      <c r="DX606" s="545"/>
      <c r="DY606" s="545"/>
      <c r="DZ606" s="545"/>
      <c r="EA606" s="545"/>
      <c r="EB606" s="545"/>
      <c r="EC606" s="545"/>
      <c r="ED606" s="545"/>
      <c r="EE606" s="545"/>
      <c r="EF606" s="545"/>
      <c r="EG606" s="545"/>
      <c r="EH606" s="545"/>
      <c r="EI606" s="545"/>
      <c r="EJ606" s="545"/>
      <c r="EK606" s="545"/>
      <c r="EL606" s="545"/>
      <c r="EM606" s="545"/>
      <c r="EN606" s="545"/>
      <c r="EO606" s="545"/>
      <c r="EP606" s="545"/>
      <c r="EQ606" s="545"/>
      <c r="ER606" s="545"/>
      <c r="ES606" s="545"/>
      <c r="ET606" s="545"/>
      <c r="EU606" s="545"/>
      <c r="EV606" s="545"/>
      <c r="EW606" s="545"/>
      <c r="EX606" s="545"/>
      <c r="EY606" s="545"/>
      <c r="EZ606" s="545"/>
      <c r="FA606" s="545"/>
      <c r="FB606" s="545"/>
      <c r="FC606" s="545"/>
      <c r="FD606" s="545"/>
      <c r="FE606" s="545"/>
      <c r="FF606" s="545"/>
      <c r="FG606" s="545"/>
      <c r="FH606" s="545"/>
      <c r="FI606" s="545"/>
      <c r="FJ606" s="545"/>
      <c r="FK606" s="545"/>
      <c r="FL606" s="545"/>
      <c r="FM606" s="545"/>
      <c r="FN606" s="545"/>
      <c r="FO606" s="545"/>
      <c r="FP606" s="545"/>
      <c r="FQ606" s="545"/>
      <c r="FR606" s="545"/>
      <c r="FS606" s="545"/>
      <c r="FT606" s="545"/>
      <c r="FU606" s="545"/>
      <c r="FV606" s="545"/>
      <c r="FW606" s="545"/>
      <c r="FX606" s="545"/>
      <c r="FY606" s="545"/>
      <c r="FZ606" s="545"/>
      <c r="GA606" s="545"/>
      <c r="GB606" s="545"/>
      <c r="GC606" s="545"/>
      <c r="GD606" s="545"/>
      <c r="GE606" s="545"/>
      <c r="GF606" s="545"/>
      <c r="GG606" s="545"/>
      <c r="GH606" s="545"/>
      <c r="GI606" s="545"/>
      <c r="GJ606" s="545"/>
      <c r="GK606" s="545"/>
      <c r="GL606" s="545"/>
      <c r="GM606" s="545"/>
      <c r="GN606" s="545"/>
      <c r="GO606" s="545"/>
      <c r="GP606" s="545"/>
      <c r="GQ606" s="545"/>
      <c r="GR606" s="545"/>
      <c r="GS606" s="545"/>
      <c r="GT606" s="545"/>
      <c r="GU606" s="545"/>
      <c r="GV606" s="545"/>
      <c r="GW606" s="545"/>
      <c r="GX606" s="545"/>
      <c r="GY606" s="545"/>
      <c r="GZ606" s="545"/>
      <c r="HA606" s="545"/>
      <c r="HB606" s="545"/>
      <c r="HC606" s="545"/>
      <c r="HD606" s="545"/>
      <c r="HE606" s="545"/>
      <c r="HF606" s="545"/>
      <c r="HG606" s="545"/>
      <c r="HH606" s="545"/>
      <c r="HI606" s="545"/>
      <c r="HJ606" s="545"/>
      <c r="HK606" s="545"/>
      <c r="HL606" s="545"/>
      <c r="HM606" s="545"/>
      <c r="HN606" s="545"/>
      <c r="HO606" s="545"/>
      <c r="HP606" s="545"/>
      <c r="HQ606" s="545"/>
      <c r="HR606" s="545"/>
      <c r="HS606" s="545"/>
      <c r="HT606" s="545"/>
      <c r="HU606" s="545"/>
      <c r="HV606" s="545"/>
      <c r="HW606" s="545"/>
      <c r="HX606" s="545"/>
      <c r="HY606" s="545"/>
      <c r="HZ606" s="545"/>
      <c r="IA606" s="545"/>
      <c r="IB606" s="545"/>
      <c r="IC606" s="545"/>
    </row>
    <row r="607" spans="1:237" ht="21" customHeight="1">
      <c r="B607" s="547"/>
      <c r="C607" s="547"/>
      <c r="D607" s="548"/>
      <c r="E607" s="540" t="s">
        <v>509</v>
      </c>
      <c r="F607" s="541" t="s">
        <v>510</v>
      </c>
      <c r="G607" s="542"/>
      <c r="H607" s="543"/>
      <c r="I607" s="7">
        <v>1</v>
      </c>
      <c r="J607" s="400"/>
    </row>
    <row r="608" spans="1:237">
      <c r="B608" s="549"/>
      <c r="C608" s="549"/>
      <c r="D608" s="550"/>
      <c r="E608" s="549"/>
      <c r="F608" s="549"/>
      <c r="G608" s="549"/>
      <c r="H608" s="549"/>
      <c r="J608" s="1"/>
    </row>
    <row r="609" spans="2:10">
      <c r="B609" s="11"/>
      <c r="C609" s="11"/>
      <c r="D609" s="551"/>
      <c r="E609" s="11"/>
      <c r="F609" s="11"/>
      <c r="G609" s="11"/>
      <c r="H609" s="11"/>
      <c r="J609" s="1"/>
    </row>
    <row r="610" spans="2:10">
      <c r="J610" s="1"/>
    </row>
    <row r="611" spans="2:10">
      <c r="B611" s="325"/>
      <c r="C611" s="325"/>
      <c r="D611" s="404"/>
      <c r="E611" s="552"/>
      <c r="F611" s="552"/>
      <c r="G611" s="552"/>
      <c r="H611" s="552"/>
      <c r="I611" s="7" t="e">
        <f>(IF(OR(#REF!&lt;&gt;0,$E611&lt;&gt;0,$F611&lt;&gt;0,$G611&lt;&gt;0,$H611&lt;&gt;0),$I$2,""))</f>
        <v>#REF!</v>
      </c>
    </row>
    <row r="612" spans="2:10">
      <c r="B612" s="325"/>
      <c r="C612" s="553"/>
      <c r="D612" s="554"/>
      <c r="E612" s="552"/>
      <c r="F612" s="552"/>
      <c r="G612" s="552"/>
      <c r="H612" s="552"/>
      <c r="I612" s="7">
        <v>1</v>
      </c>
    </row>
    <row r="613" spans="2:10">
      <c r="B613" s="555" t="str">
        <f>$B$7</f>
        <v>ПРОГНОЗА ЗА ПЕРИОДА 2022-2025 г. НА ПОСТЪПЛЕНИЯТА ОТ МЕСТНИ ПРИХОДИ  И НА РАЗХОДИТЕ ЗА МЕСТНИ ДЕЙНОСТИ</v>
      </c>
      <c r="C613" s="556"/>
      <c r="D613" s="556"/>
      <c r="E613" s="159"/>
      <c r="F613" s="159"/>
      <c r="G613" s="159"/>
      <c r="H613" s="159"/>
      <c r="I613" s="7">
        <v>1</v>
      </c>
    </row>
    <row r="614" spans="2:10">
      <c r="B614" s="155"/>
      <c r="C614" s="281"/>
      <c r="D614" s="287"/>
      <c r="E614" s="557" t="s">
        <v>9</v>
      </c>
      <c r="F614" s="558" t="s">
        <v>511</v>
      </c>
      <c r="G614" s="559"/>
      <c r="H614" s="560"/>
      <c r="I614" s="7">
        <v>1</v>
      </c>
    </row>
    <row r="615" spans="2:10" ht="18.75">
      <c r="B615" s="151" t="str">
        <f>$B$9</f>
        <v>ОБЩИНА ХАСКОВО</v>
      </c>
      <c r="C615" s="152"/>
      <c r="D615" s="153"/>
      <c r="E615" s="24"/>
      <c r="F615" s="159"/>
      <c r="G615" s="159"/>
      <c r="H615" s="159"/>
      <c r="I615" s="7">
        <v>1</v>
      </c>
    </row>
    <row r="616" spans="2:10">
      <c r="B616" s="154" t="str">
        <f>$B$10</f>
        <v>(наименование на разпоредителя с бюджет)</v>
      </c>
      <c r="C616" s="155"/>
      <c r="D616" s="156"/>
      <c r="E616" s="159"/>
      <c r="F616" s="159"/>
      <c r="G616" s="159"/>
      <c r="H616" s="159"/>
      <c r="I616" s="7">
        <v>1</v>
      </c>
    </row>
    <row r="617" spans="2:10">
      <c r="B617" s="154"/>
      <c r="C617" s="155"/>
      <c r="D617" s="156"/>
      <c r="E617" s="159"/>
      <c r="F617" s="159"/>
      <c r="G617" s="159"/>
      <c r="H617" s="159"/>
      <c r="I617" s="7">
        <v>1</v>
      </c>
    </row>
    <row r="618" spans="2:10" ht="19.5">
      <c r="B618" s="561" t="str">
        <f>$B$12</f>
        <v>Хасково</v>
      </c>
      <c r="C618" s="562"/>
      <c r="D618" s="563"/>
      <c r="E618" s="564" t="str">
        <f>$E$12</f>
        <v>7611</v>
      </c>
      <c r="F618" s="159"/>
      <c r="G618" s="159"/>
      <c r="H618" s="159"/>
      <c r="I618" s="7">
        <v>1</v>
      </c>
    </row>
    <row r="619" spans="2:10">
      <c r="B619" s="157" t="str">
        <f>$B$13</f>
        <v>(наименование на първостепенния разпоредител с бюджет)</v>
      </c>
      <c r="C619" s="155"/>
      <c r="D619" s="156"/>
      <c r="E619" s="159"/>
      <c r="F619" s="159"/>
      <c r="G619" s="159"/>
      <c r="H619" s="159"/>
      <c r="I619" s="7">
        <v>1</v>
      </c>
    </row>
    <row r="620" spans="2:10">
      <c r="B620" s="158"/>
      <c r="C620" s="159"/>
      <c r="D620" s="327"/>
      <c r="E620" s="143"/>
      <c r="F620" s="143"/>
      <c r="G620" s="143"/>
      <c r="H620" s="143"/>
      <c r="I620" s="7">
        <v>1</v>
      </c>
    </row>
    <row r="621" spans="2:10" ht="16.5" thickBot="1">
      <c r="B621" s="155"/>
      <c r="C621" s="281"/>
      <c r="D621" s="287"/>
      <c r="E621" s="565"/>
      <c r="F621" s="565"/>
      <c r="G621" s="565"/>
      <c r="H621" s="565"/>
      <c r="I621" s="7">
        <v>1</v>
      </c>
    </row>
    <row r="622" spans="2:10" ht="17.25" thickBot="1">
      <c r="B622" s="164"/>
      <c r="C622" s="165"/>
      <c r="D622" s="566" t="s">
        <v>512</v>
      </c>
      <c r="E622" s="43" t="str">
        <f>$E$19</f>
        <v>Проект на бюджет</v>
      </c>
      <c r="F622" s="43" t="str">
        <f>$F$19</f>
        <v>Прогноза</v>
      </c>
      <c r="G622" s="43" t="str">
        <f>$G$19</f>
        <v>Прогноза</v>
      </c>
      <c r="H622" s="43" t="str">
        <f>$H$19</f>
        <v>Прогноза</v>
      </c>
      <c r="I622" s="7">
        <v>1</v>
      </c>
    </row>
    <row r="623" spans="2:10" ht="16.5" thickBot="1">
      <c r="B623" s="167" t="s">
        <v>18</v>
      </c>
      <c r="C623" s="168" t="s">
        <v>19</v>
      </c>
      <c r="D623" s="567" t="s">
        <v>513</v>
      </c>
      <c r="E623" s="47">
        <f>$E$20</f>
        <v>2022</v>
      </c>
      <c r="F623" s="47">
        <f>$F$20</f>
        <v>2023</v>
      </c>
      <c r="G623" s="47">
        <f>$G$20</f>
        <v>2024</v>
      </c>
      <c r="H623" s="47">
        <f>$H$20</f>
        <v>2025</v>
      </c>
      <c r="I623" s="7">
        <v>1</v>
      </c>
    </row>
    <row r="624" spans="2:10" ht="18.75">
      <c r="B624" s="171"/>
      <c r="C624" s="172"/>
      <c r="D624" s="568" t="s">
        <v>175</v>
      </c>
      <c r="E624" s="53"/>
      <c r="F624" s="54"/>
      <c r="G624" s="52"/>
      <c r="H624" s="53"/>
      <c r="I624" s="7">
        <v>1</v>
      </c>
    </row>
    <row r="625" spans="1:10">
      <c r="B625" s="569"/>
      <c r="C625" s="570" t="e">
        <f>VLOOKUP(D625,OP_LIST2,2,FALSE)</f>
        <v>#N/A</v>
      </c>
      <c r="D625" s="571"/>
      <c r="E625" s="573"/>
      <c r="F625" s="574"/>
      <c r="G625" s="572"/>
      <c r="H625" s="573"/>
      <c r="I625" s="7">
        <v>1</v>
      </c>
    </row>
    <row r="626" spans="1:10">
      <c r="B626" s="575"/>
      <c r="C626" s="576">
        <f>VLOOKUP(D627,GROUPS2,2,FALSE)</f>
        <v>101</v>
      </c>
      <c r="D626" s="571" t="s">
        <v>514</v>
      </c>
      <c r="E626" s="578"/>
      <c r="F626" s="579"/>
      <c r="G626" s="577"/>
      <c r="H626" s="578"/>
      <c r="I626" s="7">
        <v>1</v>
      </c>
    </row>
    <row r="627" spans="1:10">
      <c r="B627" s="580"/>
      <c r="C627" s="581">
        <f>+C626</f>
        <v>101</v>
      </c>
      <c r="D627" s="582" t="s">
        <v>515</v>
      </c>
      <c r="E627" s="578"/>
      <c r="F627" s="579"/>
      <c r="G627" s="577"/>
      <c r="H627" s="578"/>
      <c r="I627" s="7">
        <v>1</v>
      </c>
    </row>
    <row r="628" spans="1:10">
      <c r="B628" s="583"/>
      <c r="C628" s="584"/>
      <c r="D628" s="585" t="s">
        <v>516</v>
      </c>
      <c r="E628" s="587"/>
      <c r="F628" s="588"/>
      <c r="G628" s="586"/>
      <c r="H628" s="587"/>
      <c r="I628" s="7">
        <v>1</v>
      </c>
    </row>
    <row r="629" spans="1:10">
      <c r="B629" s="180">
        <v>100</v>
      </c>
      <c r="C629" s="181" t="s">
        <v>176</v>
      </c>
      <c r="D629" s="589"/>
      <c r="E629" s="591">
        <f>SUM(E630:E631)</f>
        <v>0</v>
      </c>
      <c r="F629" s="592">
        <f>SUM(F630:F631)</f>
        <v>0</v>
      </c>
      <c r="G629" s="590">
        <f>SUM(G630:G631)</f>
        <v>0</v>
      </c>
      <c r="H629" s="591">
        <f>SUM(H630:H631)</f>
        <v>0</v>
      </c>
      <c r="I629" s="7" t="e">
        <f>(IF(OR(#REF!&lt;&gt;0,$E629&lt;&gt;0,$F629&lt;&gt;0,$G629&lt;&gt;0,$H629&lt;&gt;0),$I$2,""))</f>
        <v>#REF!</v>
      </c>
      <c r="J629" s="314"/>
    </row>
    <row r="630" spans="1:10">
      <c r="B630" s="184"/>
      <c r="C630" s="185">
        <v>101</v>
      </c>
      <c r="D630" s="186" t="s">
        <v>177</v>
      </c>
      <c r="E630" s="594"/>
      <c r="F630" s="595"/>
      <c r="G630" s="593"/>
      <c r="H630" s="594"/>
      <c r="I630" s="7" t="e">
        <f>(IF(OR(#REF!&lt;&gt;0,$E630&lt;&gt;0,$F630&lt;&gt;0,$G630&lt;&gt;0,$H630&lt;&gt;0),$I$2,""))</f>
        <v>#REF!</v>
      </c>
      <c r="J630" s="314"/>
    </row>
    <row r="631" spans="1:10">
      <c r="A631" s="32"/>
      <c r="B631" s="184"/>
      <c r="C631" s="188">
        <v>102</v>
      </c>
      <c r="D631" s="189" t="s">
        <v>178</v>
      </c>
      <c r="E631" s="597"/>
      <c r="F631" s="598"/>
      <c r="G631" s="596"/>
      <c r="H631" s="597"/>
      <c r="I631" s="7" t="e">
        <f>(IF(OR(#REF!&lt;&gt;0,$E631&lt;&gt;0,$F631&lt;&gt;0,$G631&lt;&gt;0,$H631&lt;&gt;0),$I$2,""))</f>
        <v>#REF!</v>
      </c>
      <c r="J631" s="314"/>
    </row>
    <row r="632" spans="1:10">
      <c r="A632" s="32"/>
      <c r="B632" s="180">
        <v>200</v>
      </c>
      <c r="C632" s="191" t="s">
        <v>179</v>
      </c>
      <c r="D632" s="599"/>
      <c r="E632" s="591">
        <f>SUM(E633:E637)</f>
        <v>362050</v>
      </c>
      <c r="F632" s="592">
        <f>SUM(F633:F637)</f>
        <v>365050</v>
      </c>
      <c r="G632" s="590">
        <f>SUM(G633:G637)</f>
        <v>360050</v>
      </c>
      <c r="H632" s="591">
        <f>SUM(H633:H637)</f>
        <v>360050</v>
      </c>
      <c r="I632" s="7" t="e">
        <f>(IF(OR(#REF!&lt;&gt;0,$E632&lt;&gt;0,$F632&lt;&gt;0,$G632&lt;&gt;0,$H632&lt;&gt;0),$I$2,""))</f>
        <v>#REF!</v>
      </c>
      <c r="J632" s="314"/>
    </row>
    <row r="633" spans="1:10">
      <c r="A633" s="32"/>
      <c r="B633" s="192"/>
      <c r="C633" s="185">
        <v>201</v>
      </c>
      <c r="D633" s="186" t="s">
        <v>180</v>
      </c>
      <c r="E633" s="594">
        <v>362000</v>
      </c>
      <c r="F633" s="595">
        <v>365000</v>
      </c>
      <c r="G633" s="593">
        <v>360000</v>
      </c>
      <c r="H633" s="594">
        <v>360000</v>
      </c>
      <c r="I633" s="7" t="e">
        <f>(IF(OR(#REF!&lt;&gt;0,$E633&lt;&gt;0,$F633&lt;&gt;0,$G633&lt;&gt;0,$H633&lt;&gt;0),$I$2,""))</f>
        <v>#REF!</v>
      </c>
      <c r="J633" s="314"/>
    </row>
    <row r="634" spans="1:10">
      <c r="A634" s="32"/>
      <c r="B634" s="193"/>
      <c r="C634" s="194">
        <v>202</v>
      </c>
      <c r="D634" s="195" t="s">
        <v>181</v>
      </c>
      <c r="E634" s="601">
        <v>50</v>
      </c>
      <c r="F634" s="602">
        <v>50</v>
      </c>
      <c r="G634" s="600">
        <v>50</v>
      </c>
      <c r="H634" s="601">
        <v>50</v>
      </c>
      <c r="I634" s="7" t="e">
        <f>(IF(OR(#REF!&lt;&gt;0,$E634&lt;&gt;0,$F634&lt;&gt;0,$G634&lt;&gt;0,$H634&lt;&gt;0),$I$2,""))</f>
        <v>#REF!</v>
      </c>
      <c r="J634" s="314"/>
    </row>
    <row r="635" spans="1:10" ht="31.5">
      <c r="A635" s="32"/>
      <c r="B635" s="197"/>
      <c r="C635" s="194">
        <v>205</v>
      </c>
      <c r="D635" s="195" t="s">
        <v>182</v>
      </c>
      <c r="E635" s="601"/>
      <c r="F635" s="602"/>
      <c r="G635" s="600"/>
      <c r="H635" s="601"/>
      <c r="I635" s="7" t="e">
        <f>(IF(OR(#REF!&lt;&gt;0,$E635&lt;&gt;0,$F635&lt;&gt;0,$G635&lt;&gt;0,$H635&lt;&gt;0),$I$2,""))</f>
        <v>#REF!</v>
      </c>
      <c r="J635" s="314"/>
    </row>
    <row r="636" spans="1:10">
      <c r="A636" s="32"/>
      <c r="B636" s="197"/>
      <c r="C636" s="194">
        <v>208</v>
      </c>
      <c r="D636" s="198" t="s">
        <v>183</v>
      </c>
      <c r="E636" s="601"/>
      <c r="F636" s="602"/>
      <c r="G636" s="600"/>
      <c r="H636" s="601"/>
      <c r="I636" s="7" t="e">
        <f>(IF(OR(#REF!&lt;&gt;0,$E636&lt;&gt;0,$F636&lt;&gt;0,$G636&lt;&gt;0,$H636&lt;&gt;0),$I$2,""))</f>
        <v>#REF!</v>
      </c>
      <c r="J636" s="314"/>
    </row>
    <row r="637" spans="1:10">
      <c r="A637" s="32"/>
      <c r="B637" s="192"/>
      <c r="C637" s="188">
        <v>209</v>
      </c>
      <c r="D637" s="199" t="s">
        <v>184</v>
      </c>
      <c r="E637" s="597"/>
      <c r="F637" s="598"/>
      <c r="G637" s="596"/>
      <c r="H637" s="597"/>
      <c r="I637" s="7" t="e">
        <f>(IF(OR(#REF!&lt;&gt;0,$E637&lt;&gt;0,$F637&lt;&gt;0,$G637&lt;&gt;0,$H637&lt;&gt;0),$I$2,""))</f>
        <v>#REF!</v>
      </c>
      <c r="J637" s="314"/>
    </row>
    <row r="638" spans="1:10">
      <c r="A638" s="32"/>
      <c r="B638" s="180">
        <v>500</v>
      </c>
      <c r="C638" s="200" t="s">
        <v>185</v>
      </c>
      <c r="D638" s="603"/>
      <c r="E638" s="591">
        <f>SUM(E639:E645)</f>
        <v>64550</v>
      </c>
      <c r="F638" s="592">
        <f>SUM(F639:F645)</f>
        <v>64800</v>
      </c>
      <c r="G638" s="590">
        <f>SUM(G639:G645)</f>
        <v>64800</v>
      </c>
      <c r="H638" s="591">
        <f>SUM(H639:H645)</f>
        <v>64800</v>
      </c>
      <c r="I638" s="7" t="e">
        <f>(IF(OR(#REF!&lt;&gt;0,$E638&lt;&gt;0,$F638&lt;&gt;0,$G638&lt;&gt;0,$H638&lt;&gt;0),$I$2,""))</f>
        <v>#REF!</v>
      </c>
      <c r="J638" s="314"/>
    </row>
    <row r="639" spans="1:10">
      <c r="A639" s="32"/>
      <c r="B639" s="192"/>
      <c r="C639" s="201">
        <v>551</v>
      </c>
      <c r="D639" s="202" t="s">
        <v>186</v>
      </c>
      <c r="E639" s="594">
        <v>39600</v>
      </c>
      <c r="F639" s="595">
        <v>41000</v>
      </c>
      <c r="G639" s="593">
        <v>41000</v>
      </c>
      <c r="H639" s="594">
        <v>41000</v>
      </c>
      <c r="I639" s="7" t="e">
        <f>(IF(OR(#REF!&lt;&gt;0,$E639&lt;&gt;0,$F639&lt;&gt;0,$G639&lt;&gt;0,$H639&lt;&gt;0),$I$2,""))</f>
        <v>#REF!</v>
      </c>
      <c r="J639" s="314"/>
    </row>
    <row r="640" spans="1:10">
      <c r="A640" s="32"/>
      <c r="B640" s="192"/>
      <c r="C640" s="203">
        <v>552</v>
      </c>
      <c r="D640" s="204" t="s">
        <v>187</v>
      </c>
      <c r="E640" s="601"/>
      <c r="F640" s="602"/>
      <c r="G640" s="600"/>
      <c r="H640" s="601"/>
      <c r="I640" s="7" t="e">
        <f>(IF(OR(#REF!&lt;&gt;0,$E640&lt;&gt;0,$F640&lt;&gt;0,$G640&lt;&gt;0,$H640&lt;&gt;0),$I$2,""))</f>
        <v>#REF!</v>
      </c>
      <c r="J640" s="314"/>
    </row>
    <row r="641" spans="1:10">
      <c r="A641" s="32"/>
      <c r="B641" s="205"/>
      <c r="C641" s="203">
        <v>558</v>
      </c>
      <c r="D641" s="206" t="s">
        <v>44</v>
      </c>
      <c r="E641" s="605">
        <v>0</v>
      </c>
      <c r="F641" s="606">
        <v>0</v>
      </c>
      <c r="G641" s="604">
        <v>0</v>
      </c>
      <c r="H641" s="605">
        <v>0</v>
      </c>
      <c r="I641" s="7" t="e">
        <f>(IF(OR(#REF!&lt;&gt;0,$E641&lt;&gt;0,$F641&lt;&gt;0,$G641&lt;&gt;0,$H641&lt;&gt;0),$I$2,""))</f>
        <v>#REF!</v>
      </c>
      <c r="J641" s="314"/>
    </row>
    <row r="642" spans="1:10">
      <c r="A642" s="32"/>
      <c r="B642" s="205"/>
      <c r="C642" s="203">
        <v>560</v>
      </c>
      <c r="D642" s="206" t="s">
        <v>188</v>
      </c>
      <c r="E642" s="601">
        <v>16150</v>
      </c>
      <c r="F642" s="602">
        <v>16000</v>
      </c>
      <c r="G642" s="600">
        <v>16000</v>
      </c>
      <c r="H642" s="601">
        <v>16000</v>
      </c>
      <c r="I642" s="7" t="e">
        <f>(IF(OR(#REF!&lt;&gt;0,$E642&lt;&gt;0,$F642&lt;&gt;0,$G642&lt;&gt;0,$H642&lt;&gt;0),$I$2,""))</f>
        <v>#REF!</v>
      </c>
      <c r="J642" s="314"/>
    </row>
    <row r="643" spans="1:10">
      <c r="A643" s="32"/>
      <c r="B643" s="205"/>
      <c r="C643" s="203">
        <v>580</v>
      </c>
      <c r="D643" s="204" t="s">
        <v>189</v>
      </c>
      <c r="E643" s="601">
        <v>8800</v>
      </c>
      <c r="F643" s="602">
        <v>7800</v>
      </c>
      <c r="G643" s="600">
        <v>7800</v>
      </c>
      <c r="H643" s="601">
        <v>7800</v>
      </c>
      <c r="I643" s="7" t="e">
        <f>(IF(OR(#REF!&lt;&gt;0,$E643&lt;&gt;0,$F643&lt;&gt;0,$G643&lt;&gt;0,$H643&lt;&gt;0),$I$2,""))</f>
        <v>#REF!</v>
      </c>
      <c r="J643" s="314"/>
    </row>
    <row r="644" spans="1:10">
      <c r="A644" s="32"/>
      <c r="B644" s="192"/>
      <c r="C644" s="203">
        <v>588</v>
      </c>
      <c r="D644" s="204" t="s">
        <v>190</v>
      </c>
      <c r="E644" s="605">
        <v>0</v>
      </c>
      <c r="F644" s="606">
        <v>0</v>
      </c>
      <c r="G644" s="604">
        <v>0</v>
      </c>
      <c r="H644" s="605">
        <v>0</v>
      </c>
      <c r="I644" s="7" t="e">
        <f>(IF(OR(#REF!&lt;&gt;0,$E644&lt;&gt;0,$F644&lt;&gt;0,$G644&lt;&gt;0,$H644&lt;&gt;0),$I$2,""))</f>
        <v>#REF!</v>
      </c>
      <c r="J644" s="314"/>
    </row>
    <row r="645" spans="1:10" ht="31.5">
      <c r="A645" s="32"/>
      <c r="B645" s="192"/>
      <c r="C645" s="207">
        <v>590</v>
      </c>
      <c r="D645" s="208" t="s">
        <v>191</v>
      </c>
      <c r="E645" s="597"/>
      <c r="F645" s="598"/>
      <c r="G645" s="596"/>
      <c r="H645" s="597"/>
      <c r="I645" s="7" t="e">
        <f>(IF(OR(#REF!&lt;&gt;0,$E645&lt;&gt;0,$F645&lt;&gt;0,$G645&lt;&gt;0,$H645&lt;&gt;0),$I$2,""))</f>
        <v>#REF!</v>
      </c>
      <c r="J645" s="314"/>
    </row>
    <row r="646" spans="1:10">
      <c r="A646" s="109">
        <v>5</v>
      </c>
      <c r="B646" s="180">
        <v>800</v>
      </c>
      <c r="C646" s="209" t="s">
        <v>192</v>
      </c>
      <c r="D646" s="607"/>
      <c r="E646" s="609"/>
      <c r="F646" s="610"/>
      <c r="G646" s="608"/>
      <c r="H646" s="609"/>
      <c r="I646" s="7" t="e">
        <f>(IF(OR(#REF!&lt;&gt;0,$E646&lt;&gt;0,$F646&lt;&gt;0,$G646&lt;&gt;0,$H646&lt;&gt;0),$I$2,""))</f>
        <v>#REF!</v>
      </c>
      <c r="J646" s="314"/>
    </row>
    <row r="647" spans="1:10">
      <c r="A647" s="110">
        <v>10</v>
      </c>
      <c r="B647" s="180">
        <v>1000</v>
      </c>
      <c r="C647" s="191" t="s">
        <v>193</v>
      </c>
      <c r="D647" s="599"/>
      <c r="E647" s="591">
        <f>SUM(E648:E664)</f>
        <v>2949070</v>
      </c>
      <c r="F647" s="592">
        <f>SUM(F648:F664)</f>
        <v>2226650</v>
      </c>
      <c r="G647" s="590">
        <f>SUM(G648:G664)</f>
        <v>2166550</v>
      </c>
      <c r="H647" s="591">
        <f>SUM(H648:H664)</f>
        <v>2106550</v>
      </c>
      <c r="I647" s="7" t="e">
        <f>(IF(OR(#REF!&lt;&gt;0,$E647&lt;&gt;0,$F647&lt;&gt;0,$G647&lt;&gt;0,$H647&lt;&gt;0),$I$2,""))</f>
        <v>#REF!</v>
      </c>
      <c r="J647" s="314"/>
    </row>
    <row r="648" spans="1:10">
      <c r="A648" s="110">
        <v>15</v>
      </c>
      <c r="B648" s="193"/>
      <c r="C648" s="185">
        <v>1011</v>
      </c>
      <c r="D648" s="210" t="s">
        <v>194</v>
      </c>
      <c r="E648" s="594"/>
      <c r="F648" s="595"/>
      <c r="G648" s="593"/>
      <c r="H648" s="594"/>
      <c r="I648" s="7" t="e">
        <f>(IF(OR(#REF!&lt;&gt;0,$E648&lt;&gt;0,$F648&lt;&gt;0,$G648&lt;&gt;0,$H648&lt;&gt;0),$I$2,""))</f>
        <v>#REF!</v>
      </c>
      <c r="J648" s="314"/>
    </row>
    <row r="649" spans="1:10">
      <c r="A649" s="109">
        <v>35</v>
      </c>
      <c r="B649" s="193"/>
      <c r="C649" s="194">
        <v>1012</v>
      </c>
      <c r="D649" s="195" t="s">
        <v>195</v>
      </c>
      <c r="E649" s="601">
        <v>100</v>
      </c>
      <c r="F649" s="602">
        <v>200</v>
      </c>
      <c r="G649" s="600">
        <v>100</v>
      </c>
      <c r="H649" s="601">
        <v>100</v>
      </c>
      <c r="I649" s="7" t="e">
        <f>(IF(OR(#REF!&lt;&gt;0,$E649&lt;&gt;0,$F649&lt;&gt;0,$G649&lt;&gt;0,$H649&lt;&gt;0),$I$2,""))</f>
        <v>#REF!</v>
      </c>
      <c r="J649" s="314"/>
    </row>
    <row r="650" spans="1:10">
      <c r="A650" s="110">
        <v>40</v>
      </c>
      <c r="B650" s="193"/>
      <c r="C650" s="194">
        <v>1013</v>
      </c>
      <c r="D650" s="195" t="s">
        <v>196</v>
      </c>
      <c r="E650" s="601">
        <v>8000</v>
      </c>
      <c r="F650" s="602">
        <v>6000</v>
      </c>
      <c r="G650" s="600">
        <v>6000</v>
      </c>
      <c r="H650" s="601">
        <v>6000</v>
      </c>
      <c r="I650" s="7" t="e">
        <f>(IF(OR(#REF!&lt;&gt;0,$E650&lt;&gt;0,$F650&lt;&gt;0,$G650&lt;&gt;0,$H650&lt;&gt;0),$I$2,""))</f>
        <v>#REF!</v>
      </c>
      <c r="J650" s="314"/>
    </row>
    <row r="651" spans="1:10">
      <c r="A651" s="110">
        <v>45</v>
      </c>
      <c r="B651" s="193"/>
      <c r="C651" s="194">
        <v>1014</v>
      </c>
      <c r="D651" s="195" t="s">
        <v>197</v>
      </c>
      <c r="E651" s="601">
        <v>3500</v>
      </c>
      <c r="F651" s="602">
        <v>2000</v>
      </c>
      <c r="G651" s="600">
        <v>2000</v>
      </c>
      <c r="H651" s="601">
        <v>2000</v>
      </c>
      <c r="I651" s="7" t="e">
        <f>(IF(OR(#REF!&lt;&gt;0,$E651&lt;&gt;0,$F651&lt;&gt;0,$G651&lt;&gt;0,$H651&lt;&gt;0),$I$2,""))</f>
        <v>#REF!</v>
      </c>
      <c r="J651" s="314"/>
    </row>
    <row r="652" spans="1:10">
      <c r="A652" s="110">
        <v>50</v>
      </c>
      <c r="B652" s="193"/>
      <c r="C652" s="194">
        <v>1015</v>
      </c>
      <c r="D652" s="195" t="s">
        <v>198</v>
      </c>
      <c r="E652" s="601">
        <v>251000</v>
      </c>
      <c r="F652" s="602">
        <v>240000</v>
      </c>
      <c r="G652" s="600">
        <v>240000</v>
      </c>
      <c r="H652" s="601">
        <v>240000</v>
      </c>
      <c r="I652" s="7" t="e">
        <f>(IF(OR(#REF!&lt;&gt;0,$E652&lt;&gt;0,$F652&lt;&gt;0,$G652&lt;&gt;0,$H652&lt;&gt;0),$I$2,""))</f>
        <v>#REF!</v>
      </c>
      <c r="J652" s="314"/>
    </row>
    <row r="653" spans="1:10">
      <c r="A653" s="110">
        <v>55</v>
      </c>
      <c r="B653" s="193"/>
      <c r="C653" s="211">
        <v>1016</v>
      </c>
      <c r="D653" s="212" t="s">
        <v>199</v>
      </c>
      <c r="E653" s="612">
        <v>350000</v>
      </c>
      <c r="F653" s="613">
        <v>350000</v>
      </c>
      <c r="G653" s="611">
        <v>300000</v>
      </c>
      <c r="H653" s="612">
        <v>300000</v>
      </c>
      <c r="I653" s="7" t="e">
        <f>(IF(OR(#REF!&lt;&gt;0,$E653&lt;&gt;0,$F653&lt;&gt;0,$G653&lt;&gt;0,$H653&lt;&gt;0),$I$2,""))</f>
        <v>#REF!</v>
      </c>
      <c r="J653" s="314"/>
    </row>
    <row r="654" spans="1:10">
      <c r="A654" s="110">
        <v>60</v>
      </c>
      <c r="B654" s="184"/>
      <c r="C654" s="214">
        <v>1020</v>
      </c>
      <c r="D654" s="215" t="s">
        <v>200</v>
      </c>
      <c r="E654" s="615">
        <v>1204670</v>
      </c>
      <c r="F654" s="616">
        <v>1000000</v>
      </c>
      <c r="G654" s="614">
        <v>1000000</v>
      </c>
      <c r="H654" s="615">
        <v>1000000</v>
      </c>
      <c r="I654" s="7" t="e">
        <f>(IF(OR(#REF!&lt;&gt;0,$E654&lt;&gt;0,$F654&lt;&gt;0,$G654&lt;&gt;0,$H654&lt;&gt;0),$I$2,""))</f>
        <v>#REF!</v>
      </c>
      <c r="J654" s="314"/>
    </row>
    <row r="655" spans="1:10">
      <c r="A655" s="109">
        <v>65</v>
      </c>
      <c r="B655" s="193"/>
      <c r="C655" s="217">
        <v>1030</v>
      </c>
      <c r="D655" s="218" t="s">
        <v>201</v>
      </c>
      <c r="E655" s="618">
        <v>900000</v>
      </c>
      <c r="F655" s="619">
        <v>430000</v>
      </c>
      <c r="G655" s="617">
        <v>480000</v>
      </c>
      <c r="H655" s="618">
        <v>420000</v>
      </c>
      <c r="I655" s="7" t="e">
        <f>(IF(OR(#REF!&lt;&gt;0,$E655&lt;&gt;0,$F655&lt;&gt;0,$G655&lt;&gt;0,$H655&lt;&gt;0),$I$2,""))</f>
        <v>#REF!</v>
      </c>
      <c r="J655" s="314"/>
    </row>
    <row r="656" spans="1:10">
      <c r="A656" s="110">
        <v>70</v>
      </c>
      <c r="B656" s="193"/>
      <c r="C656" s="214">
        <v>1051</v>
      </c>
      <c r="D656" s="221" t="s">
        <v>202</v>
      </c>
      <c r="E656" s="615">
        <v>15000</v>
      </c>
      <c r="F656" s="616">
        <v>10000</v>
      </c>
      <c r="G656" s="614">
        <v>10000</v>
      </c>
      <c r="H656" s="615">
        <v>10000</v>
      </c>
      <c r="I656" s="7" t="e">
        <f>(IF(OR(#REF!&lt;&gt;0,$E656&lt;&gt;0,$F656&lt;&gt;0,$G656&lt;&gt;0,$H656&lt;&gt;0),$I$2,""))</f>
        <v>#REF!</v>
      </c>
      <c r="J656" s="314"/>
    </row>
    <row r="657" spans="1:10">
      <c r="A657" s="110">
        <v>75</v>
      </c>
      <c r="B657" s="193"/>
      <c r="C657" s="194">
        <v>1052</v>
      </c>
      <c r="D657" s="195" t="s">
        <v>203</v>
      </c>
      <c r="E657" s="601">
        <v>10000</v>
      </c>
      <c r="F657" s="602">
        <v>10000</v>
      </c>
      <c r="G657" s="600">
        <v>10000</v>
      </c>
      <c r="H657" s="601">
        <v>10000</v>
      </c>
      <c r="I657" s="7" t="e">
        <f>(IF(OR(#REF!&lt;&gt;0,$E657&lt;&gt;0,$F657&lt;&gt;0,$G657&lt;&gt;0,$H657&lt;&gt;0),$I$2,""))</f>
        <v>#REF!</v>
      </c>
      <c r="J657" s="314"/>
    </row>
    <row r="658" spans="1:10">
      <c r="A658" s="110">
        <v>80</v>
      </c>
      <c r="B658" s="193"/>
      <c r="C658" s="217">
        <v>1053</v>
      </c>
      <c r="D658" s="218" t="s">
        <v>204</v>
      </c>
      <c r="E658" s="618"/>
      <c r="F658" s="619"/>
      <c r="G658" s="617"/>
      <c r="H658" s="618"/>
      <c r="I658" s="7" t="e">
        <f>(IF(OR(#REF!&lt;&gt;0,$E658&lt;&gt;0,$F658&lt;&gt;0,$G658&lt;&gt;0,$H658&lt;&gt;0),$I$2,""))</f>
        <v>#REF!</v>
      </c>
      <c r="J658" s="314"/>
    </row>
    <row r="659" spans="1:10">
      <c r="A659" s="110">
        <v>80</v>
      </c>
      <c r="B659" s="193"/>
      <c r="C659" s="214">
        <v>1062</v>
      </c>
      <c r="D659" s="215" t="s">
        <v>205</v>
      </c>
      <c r="E659" s="615">
        <v>18400</v>
      </c>
      <c r="F659" s="616">
        <v>20000</v>
      </c>
      <c r="G659" s="614">
        <v>20000</v>
      </c>
      <c r="H659" s="615">
        <v>20000</v>
      </c>
      <c r="I659" s="7" t="e">
        <f>(IF(OR(#REF!&lt;&gt;0,$E659&lt;&gt;0,$F659&lt;&gt;0,$G659&lt;&gt;0,$H659&lt;&gt;0),$I$2,""))</f>
        <v>#REF!</v>
      </c>
      <c r="J659" s="314"/>
    </row>
    <row r="660" spans="1:10">
      <c r="A660" s="110">
        <v>85</v>
      </c>
      <c r="B660" s="193"/>
      <c r="C660" s="217">
        <v>1063</v>
      </c>
      <c r="D660" s="222" t="s">
        <v>206</v>
      </c>
      <c r="E660" s="618"/>
      <c r="F660" s="619"/>
      <c r="G660" s="617"/>
      <c r="H660" s="618"/>
      <c r="I660" s="7" t="e">
        <f>(IF(OR(#REF!&lt;&gt;0,$E660&lt;&gt;0,$F660&lt;&gt;0,$G660&lt;&gt;0,$H660&lt;&gt;0),$I$2,""))</f>
        <v>#REF!</v>
      </c>
      <c r="J660" s="314"/>
    </row>
    <row r="661" spans="1:10">
      <c r="A661" s="110">
        <v>90</v>
      </c>
      <c r="B661" s="193"/>
      <c r="C661" s="223">
        <v>1069</v>
      </c>
      <c r="D661" s="224" t="s">
        <v>207</v>
      </c>
      <c r="E661" s="621">
        <v>3000</v>
      </c>
      <c r="F661" s="622">
        <v>3000</v>
      </c>
      <c r="G661" s="620">
        <v>3000</v>
      </c>
      <c r="H661" s="621">
        <v>3000</v>
      </c>
      <c r="I661" s="7" t="e">
        <f>(IF(OR(#REF!&lt;&gt;0,$E661&lt;&gt;0,$F661&lt;&gt;0,$G661&lt;&gt;0,$H661&lt;&gt;0),$I$2,""))</f>
        <v>#REF!</v>
      </c>
      <c r="J661" s="314"/>
    </row>
    <row r="662" spans="1:10">
      <c r="A662" s="110">
        <v>90</v>
      </c>
      <c r="B662" s="184"/>
      <c r="C662" s="214">
        <v>1091</v>
      </c>
      <c r="D662" s="221" t="s">
        <v>208</v>
      </c>
      <c r="E662" s="615">
        <v>400</v>
      </c>
      <c r="F662" s="616">
        <v>450</v>
      </c>
      <c r="G662" s="614">
        <v>450</v>
      </c>
      <c r="H662" s="615">
        <v>450</v>
      </c>
      <c r="I662" s="7" t="e">
        <f>(IF(OR(#REF!&lt;&gt;0,$E662&lt;&gt;0,$F662&lt;&gt;0,$G662&lt;&gt;0,$H662&lt;&gt;0),$I$2,""))</f>
        <v>#REF!</v>
      </c>
      <c r="J662" s="314"/>
    </row>
    <row r="663" spans="1:10">
      <c r="A663" s="109">
        <v>115</v>
      </c>
      <c r="B663" s="193"/>
      <c r="C663" s="194">
        <v>1092</v>
      </c>
      <c r="D663" s="195" t="s">
        <v>209</v>
      </c>
      <c r="E663" s="601">
        <v>150000</v>
      </c>
      <c r="F663" s="602">
        <v>120000</v>
      </c>
      <c r="G663" s="600">
        <v>60000</v>
      </c>
      <c r="H663" s="601">
        <v>60000</v>
      </c>
      <c r="I663" s="7" t="e">
        <f>(IF(OR(#REF!&lt;&gt;0,$E663&lt;&gt;0,$F663&lt;&gt;0,$G663&lt;&gt;0,$H663&lt;&gt;0),$I$2,""))</f>
        <v>#REF!</v>
      </c>
      <c r="J663" s="314"/>
    </row>
    <row r="664" spans="1:10">
      <c r="A664" s="109">
        <v>125</v>
      </c>
      <c r="B664" s="193"/>
      <c r="C664" s="188">
        <v>1098</v>
      </c>
      <c r="D664" s="226" t="s">
        <v>210</v>
      </c>
      <c r="E664" s="597">
        <v>35000</v>
      </c>
      <c r="F664" s="598">
        <v>35000</v>
      </c>
      <c r="G664" s="596">
        <v>35000</v>
      </c>
      <c r="H664" s="597">
        <v>35000</v>
      </c>
      <c r="I664" s="7" t="e">
        <f>(IF(OR(#REF!&lt;&gt;0,$E664&lt;&gt;0,$F664&lt;&gt;0,$G664&lt;&gt;0,$H664&lt;&gt;0),$I$2,""))</f>
        <v>#REF!</v>
      </c>
      <c r="J664" s="314"/>
    </row>
    <row r="665" spans="1:10">
      <c r="A665" s="110">
        <v>130</v>
      </c>
      <c r="B665" s="180">
        <v>1900</v>
      </c>
      <c r="C665" s="227" t="s">
        <v>211</v>
      </c>
      <c r="D665" s="623"/>
      <c r="E665" s="591">
        <f>SUM(E666:E668)</f>
        <v>2207000</v>
      </c>
      <c r="F665" s="592">
        <f>SUM(F666:F668)</f>
        <v>2020000</v>
      </c>
      <c r="G665" s="590">
        <f>SUM(G666:G668)</f>
        <v>2020000</v>
      </c>
      <c r="H665" s="591">
        <f>SUM(H666:H668)</f>
        <v>2020000</v>
      </c>
      <c r="I665" s="7" t="e">
        <f>(IF(OR(#REF!&lt;&gt;0,$E665&lt;&gt;0,$F665&lt;&gt;0,$G665&lt;&gt;0,$H665&lt;&gt;0),$I$2,""))</f>
        <v>#REF!</v>
      </c>
      <c r="J665" s="314"/>
    </row>
    <row r="666" spans="1:10">
      <c r="A666" s="110">
        <v>135</v>
      </c>
      <c r="B666" s="193"/>
      <c r="C666" s="185">
        <v>1901</v>
      </c>
      <c r="D666" s="228" t="s">
        <v>212</v>
      </c>
      <c r="E666" s="594">
        <v>25000</v>
      </c>
      <c r="F666" s="595">
        <v>20000</v>
      </c>
      <c r="G666" s="593">
        <v>20000</v>
      </c>
      <c r="H666" s="594">
        <v>20000</v>
      </c>
      <c r="I666" s="7" t="e">
        <f>(IF(OR(#REF!&lt;&gt;0,$E666&lt;&gt;0,$F666&lt;&gt;0,$G666&lt;&gt;0,$H666&lt;&gt;0),$I$2,""))</f>
        <v>#REF!</v>
      </c>
      <c r="J666" s="314"/>
    </row>
    <row r="667" spans="1:10">
      <c r="A667" s="110">
        <v>140</v>
      </c>
      <c r="B667" s="229"/>
      <c r="C667" s="194">
        <v>1981</v>
      </c>
      <c r="D667" s="230" t="s">
        <v>213</v>
      </c>
      <c r="E667" s="601">
        <v>2182000</v>
      </c>
      <c r="F667" s="602">
        <v>2000000</v>
      </c>
      <c r="G667" s="600">
        <v>2000000</v>
      </c>
      <c r="H667" s="601">
        <v>2000000</v>
      </c>
      <c r="I667" s="7" t="e">
        <f>(IF(OR(#REF!&lt;&gt;0,$E667&lt;&gt;0,$F667&lt;&gt;0,$G667&lt;&gt;0,$H667&lt;&gt;0),$I$2,""))</f>
        <v>#REF!</v>
      </c>
      <c r="J667" s="314"/>
    </row>
    <row r="668" spans="1:10">
      <c r="A668" s="110">
        <v>145</v>
      </c>
      <c r="B668" s="193"/>
      <c r="C668" s="188">
        <v>1991</v>
      </c>
      <c r="D668" s="231" t="s">
        <v>214</v>
      </c>
      <c r="E668" s="597"/>
      <c r="F668" s="598"/>
      <c r="G668" s="596"/>
      <c r="H668" s="597"/>
      <c r="I668" s="7" t="e">
        <f>(IF(OR(#REF!&lt;&gt;0,$E668&lt;&gt;0,$F668&lt;&gt;0,$G668&lt;&gt;0,$H668&lt;&gt;0),$I$2,""))</f>
        <v>#REF!</v>
      </c>
      <c r="J668" s="314"/>
    </row>
    <row r="669" spans="1:10">
      <c r="A669" s="110">
        <v>150</v>
      </c>
      <c r="B669" s="180">
        <v>2100</v>
      </c>
      <c r="C669" s="227" t="s">
        <v>215</v>
      </c>
      <c r="D669" s="623"/>
      <c r="E669" s="591">
        <f>SUM(E670:E674)</f>
        <v>0</v>
      </c>
      <c r="F669" s="592">
        <f>SUM(F670:F674)</f>
        <v>0</v>
      </c>
      <c r="G669" s="590">
        <f>SUM(G670:G674)</f>
        <v>0</v>
      </c>
      <c r="H669" s="591">
        <f>SUM(H670:H674)</f>
        <v>0</v>
      </c>
      <c r="I669" s="7" t="e">
        <f>(IF(OR(#REF!&lt;&gt;0,$E669&lt;&gt;0,$F669&lt;&gt;0,$G669&lt;&gt;0,$H669&lt;&gt;0),$I$2,""))</f>
        <v>#REF!</v>
      </c>
      <c r="J669" s="314"/>
    </row>
    <row r="670" spans="1:10">
      <c r="A670" s="110">
        <v>155</v>
      </c>
      <c r="B670" s="193"/>
      <c r="C670" s="185">
        <v>2110</v>
      </c>
      <c r="D670" s="232" t="s">
        <v>216</v>
      </c>
      <c r="E670" s="594"/>
      <c r="F670" s="595"/>
      <c r="G670" s="593"/>
      <c r="H670" s="594"/>
      <c r="I670" s="7" t="e">
        <f>(IF(OR(#REF!&lt;&gt;0,$E670&lt;&gt;0,$F670&lt;&gt;0,$G670&lt;&gt;0,$H670&lt;&gt;0),$I$2,""))</f>
        <v>#REF!</v>
      </c>
      <c r="J670" s="314"/>
    </row>
    <row r="671" spans="1:10">
      <c r="A671" s="110">
        <v>160</v>
      </c>
      <c r="B671" s="229"/>
      <c r="C671" s="194">
        <v>2120</v>
      </c>
      <c r="D671" s="198" t="s">
        <v>217</v>
      </c>
      <c r="E671" s="601"/>
      <c r="F671" s="602"/>
      <c r="G671" s="600"/>
      <c r="H671" s="601"/>
      <c r="I671" s="7" t="e">
        <f>(IF(OR(#REF!&lt;&gt;0,$E671&lt;&gt;0,$F671&lt;&gt;0,$G671&lt;&gt;0,$H671&lt;&gt;0),$I$2,""))</f>
        <v>#REF!</v>
      </c>
      <c r="J671" s="314"/>
    </row>
    <row r="672" spans="1:10">
      <c r="A672" s="110">
        <v>165</v>
      </c>
      <c r="B672" s="229"/>
      <c r="C672" s="194">
        <v>2125</v>
      </c>
      <c r="D672" s="198" t="s">
        <v>218</v>
      </c>
      <c r="E672" s="605">
        <v>0</v>
      </c>
      <c r="F672" s="606">
        <v>0</v>
      </c>
      <c r="G672" s="604">
        <v>0</v>
      </c>
      <c r="H672" s="605">
        <v>0</v>
      </c>
      <c r="I672" s="7" t="e">
        <f>(IF(OR(#REF!&lt;&gt;0,$E672&lt;&gt;0,$F672&lt;&gt;0,$G672&lt;&gt;0,$H672&lt;&gt;0),$I$2,""))</f>
        <v>#REF!</v>
      </c>
      <c r="J672" s="314"/>
    </row>
    <row r="673" spans="1:10">
      <c r="A673" s="110">
        <v>175</v>
      </c>
      <c r="B673" s="192"/>
      <c r="C673" s="194">
        <v>2140</v>
      </c>
      <c r="D673" s="198" t="s">
        <v>219</v>
      </c>
      <c r="E673" s="605">
        <v>0</v>
      </c>
      <c r="F673" s="606">
        <v>0</v>
      </c>
      <c r="G673" s="604">
        <v>0</v>
      </c>
      <c r="H673" s="605">
        <v>0</v>
      </c>
      <c r="I673" s="7" t="e">
        <f>(IF(OR(#REF!&lt;&gt;0,$E673&lt;&gt;0,$F673&lt;&gt;0,$G673&lt;&gt;0,$H673&lt;&gt;0),$I$2,""))</f>
        <v>#REF!</v>
      </c>
      <c r="J673" s="314"/>
    </row>
    <row r="674" spans="1:10">
      <c r="A674" s="110">
        <v>180</v>
      </c>
      <c r="B674" s="193"/>
      <c r="C674" s="188">
        <v>2190</v>
      </c>
      <c r="D674" s="233" t="s">
        <v>220</v>
      </c>
      <c r="E674" s="597"/>
      <c r="F674" s="598"/>
      <c r="G674" s="596"/>
      <c r="H674" s="597"/>
      <c r="I674" s="7" t="e">
        <f>(IF(OR(#REF!&lt;&gt;0,$E674&lt;&gt;0,$F674&lt;&gt;0,$G674&lt;&gt;0,$H674&lt;&gt;0),$I$2,""))</f>
        <v>#REF!</v>
      </c>
      <c r="J674" s="314"/>
    </row>
    <row r="675" spans="1:10">
      <c r="A675" s="110">
        <v>185</v>
      </c>
      <c r="B675" s="180">
        <v>2200</v>
      </c>
      <c r="C675" s="227" t="s">
        <v>221</v>
      </c>
      <c r="D675" s="623"/>
      <c r="E675" s="591">
        <f>SUM(E676:E677)</f>
        <v>0</v>
      </c>
      <c r="F675" s="592">
        <f>SUM(F676:F677)</f>
        <v>0</v>
      </c>
      <c r="G675" s="590">
        <f>SUM(G676:G677)</f>
        <v>0</v>
      </c>
      <c r="H675" s="591">
        <f>SUM(H676:H677)</f>
        <v>0</v>
      </c>
      <c r="I675" s="7" t="e">
        <f>(IF(OR(#REF!&lt;&gt;0,$E675&lt;&gt;0,$F675&lt;&gt;0,$G675&lt;&gt;0,$H675&lt;&gt;0),$I$2,""))</f>
        <v>#REF!</v>
      </c>
      <c r="J675" s="314"/>
    </row>
    <row r="676" spans="1:10">
      <c r="A676" s="110">
        <v>190</v>
      </c>
      <c r="B676" s="193"/>
      <c r="C676" s="185">
        <v>2221</v>
      </c>
      <c r="D676" s="186" t="s">
        <v>222</v>
      </c>
      <c r="E676" s="594"/>
      <c r="F676" s="595"/>
      <c r="G676" s="593"/>
      <c r="H676" s="594"/>
      <c r="I676" s="7" t="e">
        <f>(IF(OR(#REF!&lt;&gt;0,$E676&lt;&gt;0,$F676&lt;&gt;0,$G676&lt;&gt;0,$H676&lt;&gt;0),$I$2,""))</f>
        <v>#REF!</v>
      </c>
      <c r="J676" s="314"/>
    </row>
    <row r="677" spans="1:10">
      <c r="A677" s="110">
        <v>200</v>
      </c>
      <c r="B677" s="193"/>
      <c r="C677" s="188">
        <v>2224</v>
      </c>
      <c r="D677" s="189" t="s">
        <v>223</v>
      </c>
      <c r="E677" s="597"/>
      <c r="F677" s="598"/>
      <c r="G677" s="596"/>
      <c r="H677" s="597"/>
      <c r="I677" s="7" t="e">
        <f>(IF(OR(#REF!&lt;&gt;0,$E677&lt;&gt;0,$F677&lt;&gt;0,$G677&lt;&gt;0,$H677&lt;&gt;0),$I$2,""))</f>
        <v>#REF!</v>
      </c>
      <c r="J677" s="314"/>
    </row>
    <row r="678" spans="1:10">
      <c r="A678" s="110">
        <v>200</v>
      </c>
      <c r="B678" s="180">
        <v>2500</v>
      </c>
      <c r="C678" s="227" t="s">
        <v>224</v>
      </c>
      <c r="D678" s="623"/>
      <c r="E678" s="609"/>
      <c r="F678" s="610"/>
      <c r="G678" s="608"/>
      <c r="H678" s="609"/>
      <c r="I678" s="7" t="e">
        <f>(IF(OR(#REF!&lt;&gt;0,$E678&lt;&gt;0,$F678&lt;&gt;0,$G678&lt;&gt;0,$H678&lt;&gt;0),$I$2,""))</f>
        <v>#REF!</v>
      </c>
      <c r="J678" s="314"/>
    </row>
    <row r="679" spans="1:10">
      <c r="A679" s="110">
        <v>205</v>
      </c>
      <c r="B679" s="180">
        <v>2600</v>
      </c>
      <c r="C679" s="234" t="s">
        <v>225</v>
      </c>
      <c r="D679" s="624"/>
      <c r="E679" s="609"/>
      <c r="F679" s="610"/>
      <c r="G679" s="608"/>
      <c r="H679" s="609"/>
      <c r="I679" s="7" t="e">
        <f>(IF(OR(#REF!&lt;&gt;0,$E679&lt;&gt;0,$F679&lt;&gt;0,$G679&lt;&gt;0,$H679&lt;&gt;0),$I$2,""))</f>
        <v>#REF!</v>
      </c>
      <c r="J679" s="314"/>
    </row>
    <row r="680" spans="1:10">
      <c r="A680" s="110">
        <v>210</v>
      </c>
      <c r="B680" s="180">
        <v>2700</v>
      </c>
      <c r="C680" s="234" t="s">
        <v>226</v>
      </c>
      <c r="D680" s="624"/>
      <c r="E680" s="609"/>
      <c r="F680" s="610"/>
      <c r="G680" s="608"/>
      <c r="H680" s="609"/>
      <c r="I680" s="7" t="e">
        <f>(IF(OR(#REF!&lt;&gt;0,$E680&lt;&gt;0,$F680&lt;&gt;0,$G680&lt;&gt;0,$H680&lt;&gt;0),$I$2,""))</f>
        <v>#REF!</v>
      </c>
      <c r="J680" s="314"/>
    </row>
    <row r="681" spans="1:10" ht="36" customHeight="1">
      <c r="A681" s="110">
        <v>215</v>
      </c>
      <c r="B681" s="180">
        <v>2800</v>
      </c>
      <c r="C681" s="234" t="s">
        <v>517</v>
      </c>
      <c r="D681" s="624"/>
      <c r="E681" s="609"/>
      <c r="F681" s="610"/>
      <c r="G681" s="608"/>
      <c r="H681" s="609"/>
      <c r="I681" s="7" t="e">
        <f>(IF(OR(#REF!&lt;&gt;0,$E681&lt;&gt;0,$F681&lt;&gt;0,$G681&lt;&gt;0,$H681&lt;&gt;0),$I$2,""))</f>
        <v>#REF!</v>
      </c>
      <c r="J681" s="314"/>
    </row>
    <row r="682" spans="1:10">
      <c r="A682" s="109">
        <v>220</v>
      </c>
      <c r="B682" s="180">
        <v>2900</v>
      </c>
      <c r="C682" s="227" t="s">
        <v>228</v>
      </c>
      <c r="D682" s="623"/>
      <c r="E682" s="590">
        <f>SUM(E683:E690)</f>
        <v>20000</v>
      </c>
      <c r="F682" s="590">
        <f>SUM(F683:F690)</f>
        <v>0</v>
      </c>
      <c r="G682" s="590">
        <f>SUM(G683:G690)</f>
        <v>0</v>
      </c>
      <c r="H682" s="590">
        <f>SUM(H683:H690)</f>
        <v>0</v>
      </c>
      <c r="I682" s="7" t="e">
        <f>(IF(OR(#REF!&lt;&gt;0,$E682&lt;&gt;0,$F682&lt;&gt;0,$G682&lt;&gt;0,$H682&lt;&gt;0),$I$2,""))</f>
        <v>#REF!</v>
      </c>
      <c r="J682" s="314"/>
    </row>
    <row r="683" spans="1:10">
      <c r="A683" s="110">
        <v>225</v>
      </c>
      <c r="B683" s="236"/>
      <c r="C683" s="185">
        <v>2910</v>
      </c>
      <c r="D683" s="237" t="s">
        <v>229</v>
      </c>
      <c r="E683" s="594"/>
      <c r="F683" s="595"/>
      <c r="G683" s="593"/>
      <c r="H683" s="594"/>
      <c r="I683" s="7" t="e">
        <f>(IF(OR(#REF!&lt;&gt;0,$E683&lt;&gt;0,$F683&lt;&gt;0,$G683&lt;&gt;0,$H683&lt;&gt;0),$I$2,""))</f>
        <v>#REF!</v>
      </c>
      <c r="J683" s="314"/>
    </row>
    <row r="684" spans="1:10">
      <c r="A684" s="110">
        <v>230</v>
      </c>
      <c r="B684" s="236"/>
      <c r="C684" s="185">
        <v>2920</v>
      </c>
      <c r="D684" s="237" t="s">
        <v>230</v>
      </c>
      <c r="E684" s="594"/>
      <c r="F684" s="595"/>
      <c r="G684" s="593"/>
      <c r="H684" s="594"/>
      <c r="I684" s="7" t="e">
        <f>(IF(OR(#REF!&lt;&gt;0,$E684&lt;&gt;0,$F684&lt;&gt;0,$G684&lt;&gt;0,$H684&lt;&gt;0),$I$2,""))</f>
        <v>#REF!</v>
      </c>
      <c r="J684" s="314"/>
    </row>
    <row r="685" spans="1:10" ht="31.5">
      <c r="A685" s="110">
        <v>245</v>
      </c>
      <c r="B685" s="236"/>
      <c r="C685" s="217">
        <v>2969</v>
      </c>
      <c r="D685" s="238" t="s">
        <v>231</v>
      </c>
      <c r="E685" s="618"/>
      <c r="F685" s="619"/>
      <c r="G685" s="617"/>
      <c r="H685" s="618"/>
      <c r="I685" s="7" t="e">
        <f>(IF(OR(#REF!&lt;&gt;0,$E685&lt;&gt;0,$F685&lt;&gt;0,$G685&lt;&gt;0,$H685&lt;&gt;0),$I$2,""))</f>
        <v>#REF!</v>
      </c>
      <c r="J685" s="314"/>
    </row>
    <row r="686" spans="1:10" ht="31.5">
      <c r="A686" s="109">
        <v>220</v>
      </c>
      <c r="B686" s="236"/>
      <c r="C686" s="239">
        <v>2970</v>
      </c>
      <c r="D686" s="240" t="s">
        <v>232</v>
      </c>
      <c r="E686" s="626"/>
      <c r="F686" s="627"/>
      <c r="G686" s="625"/>
      <c r="H686" s="626"/>
      <c r="I686" s="7" t="e">
        <f>(IF(OR(#REF!&lt;&gt;0,$E686&lt;&gt;0,$F686&lt;&gt;0,$G686&lt;&gt;0,$H686&lt;&gt;0),$I$2,""))</f>
        <v>#REF!</v>
      </c>
      <c r="J686" s="314"/>
    </row>
    <row r="687" spans="1:10">
      <c r="A687" s="110">
        <v>225</v>
      </c>
      <c r="B687" s="236"/>
      <c r="C687" s="223">
        <v>2989</v>
      </c>
      <c r="D687" s="242" t="s">
        <v>233</v>
      </c>
      <c r="E687" s="621"/>
      <c r="F687" s="622"/>
      <c r="G687" s="620"/>
      <c r="H687" s="621"/>
      <c r="I687" s="7" t="e">
        <f>(IF(OR(#REF!&lt;&gt;0,$E687&lt;&gt;0,$F687&lt;&gt;0,$G687&lt;&gt;0,$H687&lt;&gt;0),$I$2,""))</f>
        <v>#REF!</v>
      </c>
      <c r="J687" s="314"/>
    </row>
    <row r="688" spans="1:10" ht="31.5">
      <c r="A688" s="110">
        <v>230</v>
      </c>
      <c r="B688" s="193"/>
      <c r="C688" s="214">
        <v>2990</v>
      </c>
      <c r="D688" s="243" t="s">
        <v>234</v>
      </c>
      <c r="E688" s="615"/>
      <c r="F688" s="616"/>
      <c r="G688" s="614"/>
      <c r="H688" s="615"/>
      <c r="I688" s="7" t="e">
        <f>(IF(OR(#REF!&lt;&gt;0,$E688&lt;&gt;0,$F688&lt;&gt;0,$G688&lt;&gt;0,$H688&lt;&gt;0),$I$2,""))</f>
        <v>#REF!</v>
      </c>
      <c r="J688" s="314"/>
    </row>
    <row r="689" spans="1:10">
      <c r="A689" s="110">
        <v>235</v>
      </c>
      <c r="B689" s="193"/>
      <c r="C689" s="214">
        <v>2991</v>
      </c>
      <c r="D689" s="243" t="s">
        <v>235</v>
      </c>
      <c r="E689" s="615">
        <v>20000</v>
      </c>
      <c r="F689" s="616"/>
      <c r="G689" s="614"/>
      <c r="H689" s="615"/>
      <c r="I689" s="7" t="e">
        <f>(IF(OR(#REF!&lt;&gt;0,$E689&lt;&gt;0,$F689&lt;&gt;0,$G689&lt;&gt;0,$H689&lt;&gt;0),$I$2,""))</f>
        <v>#REF!</v>
      </c>
      <c r="J689" s="314"/>
    </row>
    <row r="690" spans="1:10">
      <c r="A690" s="110">
        <v>240</v>
      </c>
      <c r="B690" s="193"/>
      <c r="C690" s="188">
        <v>2992</v>
      </c>
      <c r="D690" s="628" t="s">
        <v>236</v>
      </c>
      <c r="E690" s="597"/>
      <c r="F690" s="598"/>
      <c r="G690" s="596"/>
      <c r="H690" s="597"/>
      <c r="I690" s="7" t="e">
        <f>(IF(OR(#REF!&lt;&gt;0,$E690&lt;&gt;0,$F690&lt;&gt;0,$G690&lt;&gt;0,$H690&lt;&gt;0),$I$2,""))</f>
        <v>#REF!</v>
      </c>
      <c r="J690" s="314"/>
    </row>
    <row r="691" spans="1:10">
      <c r="A691" s="110">
        <v>245</v>
      </c>
      <c r="B691" s="180">
        <v>3300</v>
      </c>
      <c r="C691" s="245" t="s">
        <v>237</v>
      </c>
      <c r="D691" s="246"/>
      <c r="E691" s="591">
        <f>SUM(E692:E696)</f>
        <v>0</v>
      </c>
      <c r="F691" s="592">
        <f>SUM(F692:F696)</f>
        <v>0</v>
      </c>
      <c r="G691" s="590">
        <f>SUM(G692:G696)</f>
        <v>0</v>
      </c>
      <c r="H691" s="591">
        <f>SUM(H692:H696)</f>
        <v>0</v>
      </c>
      <c r="I691" s="7" t="e">
        <f>(IF(OR(#REF!&lt;&gt;0,$E691&lt;&gt;0,$F691&lt;&gt;0,$G691&lt;&gt;0,$H691&lt;&gt;0),$I$2,""))</f>
        <v>#REF!</v>
      </c>
      <c r="J691" s="314"/>
    </row>
    <row r="692" spans="1:10">
      <c r="A692" s="109">
        <v>250</v>
      </c>
      <c r="B692" s="192"/>
      <c r="C692" s="185">
        <v>3301</v>
      </c>
      <c r="D692" s="247" t="s">
        <v>238</v>
      </c>
      <c r="E692" s="630">
        <v>0</v>
      </c>
      <c r="F692" s="631">
        <v>0</v>
      </c>
      <c r="G692" s="629">
        <v>0</v>
      </c>
      <c r="H692" s="630">
        <v>0</v>
      </c>
      <c r="I692" s="7" t="e">
        <f>(IF(OR(#REF!&lt;&gt;0,$E692&lt;&gt;0,$F692&lt;&gt;0,$G692&lt;&gt;0,$H692&lt;&gt;0),$I$2,""))</f>
        <v>#REF!</v>
      </c>
      <c r="J692" s="314"/>
    </row>
    <row r="693" spans="1:10">
      <c r="A693" s="110">
        <v>255</v>
      </c>
      <c r="B693" s="192"/>
      <c r="C693" s="194">
        <v>3302</v>
      </c>
      <c r="D693" s="248" t="s">
        <v>239</v>
      </c>
      <c r="E693" s="605">
        <v>0</v>
      </c>
      <c r="F693" s="606">
        <v>0</v>
      </c>
      <c r="G693" s="604">
        <v>0</v>
      </c>
      <c r="H693" s="605">
        <v>0</v>
      </c>
      <c r="I693" s="7" t="e">
        <f>(IF(OR(#REF!&lt;&gt;0,$E693&lt;&gt;0,$F693&lt;&gt;0,$G693&lt;&gt;0,$H693&lt;&gt;0),$I$2,""))</f>
        <v>#REF!</v>
      </c>
      <c r="J693" s="314"/>
    </row>
    <row r="694" spans="1:10">
      <c r="A694" s="110">
        <v>265</v>
      </c>
      <c r="B694" s="192"/>
      <c r="C694" s="194">
        <v>3304</v>
      </c>
      <c r="D694" s="248" t="s">
        <v>240</v>
      </c>
      <c r="E694" s="605">
        <v>0</v>
      </c>
      <c r="F694" s="606">
        <v>0</v>
      </c>
      <c r="G694" s="604">
        <v>0</v>
      </c>
      <c r="H694" s="605">
        <v>0</v>
      </c>
      <c r="I694" s="7" t="e">
        <f>(IF(OR(#REF!&lt;&gt;0,$E694&lt;&gt;0,$F694&lt;&gt;0,$G694&lt;&gt;0,$H694&lt;&gt;0),$I$2,""))</f>
        <v>#REF!</v>
      </c>
      <c r="J694" s="314"/>
    </row>
    <row r="695" spans="1:10" ht="31.5">
      <c r="A695" s="109">
        <v>270</v>
      </c>
      <c r="B695" s="192"/>
      <c r="C695" s="188">
        <v>3306</v>
      </c>
      <c r="D695" s="249" t="s">
        <v>241</v>
      </c>
      <c r="E695" s="605">
        <v>0</v>
      </c>
      <c r="F695" s="606">
        <v>0</v>
      </c>
      <c r="G695" s="604">
        <v>0</v>
      </c>
      <c r="H695" s="605">
        <v>0</v>
      </c>
      <c r="I695" s="7" t="e">
        <f>(IF(OR(#REF!&lt;&gt;0,$E695&lt;&gt;0,$F695&lt;&gt;0,$G695&lt;&gt;0,$H695&lt;&gt;0),$I$2,""))</f>
        <v>#REF!</v>
      </c>
      <c r="J695" s="314"/>
    </row>
    <row r="696" spans="1:10">
      <c r="A696" s="109">
        <v>290</v>
      </c>
      <c r="B696" s="192"/>
      <c r="C696" s="188">
        <v>3307</v>
      </c>
      <c r="D696" s="249" t="s">
        <v>242</v>
      </c>
      <c r="E696" s="633">
        <v>0</v>
      </c>
      <c r="F696" s="634">
        <v>0</v>
      </c>
      <c r="G696" s="632">
        <v>0</v>
      </c>
      <c r="H696" s="633">
        <v>0</v>
      </c>
      <c r="I696" s="7" t="e">
        <f>(IF(OR(#REF!&lt;&gt;0,$E696&lt;&gt;0,$F696&lt;&gt;0,$G696&lt;&gt;0,$H696&lt;&gt;0),$I$2,""))</f>
        <v>#REF!</v>
      </c>
      <c r="J696" s="314"/>
    </row>
    <row r="697" spans="1:10">
      <c r="A697" s="235">
        <v>320</v>
      </c>
      <c r="B697" s="180">
        <v>3900</v>
      </c>
      <c r="C697" s="227" t="s">
        <v>243</v>
      </c>
      <c r="D697" s="623"/>
      <c r="E697" s="636">
        <v>0</v>
      </c>
      <c r="F697" s="637">
        <v>0</v>
      </c>
      <c r="G697" s="635">
        <v>0</v>
      </c>
      <c r="H697" s="636">
        <v>0</v>
      </c>
      <c r="I697" s="7" t="e">
        <f>(IF(OR(#REF!&lt;&gt;0,$E697&lt;&gt;0,$F697&lt;&gt;0,$G697&lt;&gt;0,$H697&lt;&gt;0),$I$2,""))</f>
        <v>#REF!</v>
      </c>
      <c r="J697" s="314"/>
    </row>
    <row r="698" spans="1:10">
      <c r="A698" s="109">
        <v>330</v>
      </c>
      <c r="B698" s="180">
        <v>4000</v>
      </c>
      <c r="C698" s="227" t="s">
        <v>244</v>
      </c>
      <c r="D698" s="623"/>
      <c r="E698" s="609"/>
      <c r="F698" s="610"/>
      <c r="G698" s="608"/>
      <c r="H698" s="609"/>
      <c r="I698" s="7" t="e">
        <f>(IF(OR(#REF!&lt;&gt;0,$E698&lt;&gt;0,$F698&lt;&gt;0,$G698&lt;&gt;0,$H698&lt;&gt;0),$I$2,""))</f>
        <v>#REF!</v>
      </c>
      <c r="J698" s="314"/>
    </row>
    <row r="699" spans="1:10">
      <c r="A699" s="109">
        <v>350</v>
      </c>
      <c r="B699" s="180">
        <v>4100</v>
      </c>
      <c r="C699" s="227" t="s">
        <v>245</v>
      </c>
      <c r="D699" s="623"/>
      <c r="E699" s="609"/>
      <c r="F699" s="610"/>
      <c r="G699" s="608"/>
      <c r="H699" s="609"/>
      <c r="I699" s="7" t="e">
        <f>(IF(OR(#REF!&lt;&gt;0,$E699&lt;&gt;0,$F699&lt;&gt;0,$G699&lt;&gt;0,$H699&lt;&gt;0),$I$2,""))</f>
        <v>#REF!</v>
      </c>
      <c r="J699" s="314"/>
    </row>
    <row r="700" spans="1:10">
      <c r="A700" s="110">
        <v>355</v>
      </c>
      <c r="B700" s="180">
        <v>4200</v>
      </c>
      <c r="C700" s="227" t="s">
        <v>246</v>
      </c>
      <c r="D700" s="623"/>
      <c r="E700" s="591">
        <f>SUM(E701:E706)</f>
        <v>0</v>
      </c>
      <c r="F700" s="592">
        <f>SUM(F701:F706)</f>
        <v>0</v>
      </c>
      <c r="G700" s="590">
        <f>SUM(G701:G706)</f>
        <v>0</v>
      </c>
      <c r="H700" s="591">
        <f>SUM(H701:H706)</f>
        <v>0</v>
      </c>
      <c r="I700" s="7" t="e">
        <f>(IF(OR(#REF!&lt;&gt;0,$E700&lt;&gt;0,$F700&lt;&gt;0,$G700&lt;&gt;0,$H700&lt;&gt;0),$I$2,""))</f>
        <v>#REF!</v>
      </c>
      <c r="J700" s="314"/>
    </row>
    <row r="701" spans="1:10">
      <c r="A701" s="110">
        <v>355</v>
      </c>
      <c r="B701" s="251"/>
      <c r="C701" s="185">
        <v>4201</v>
      </c>
      <c r="D701" s="186" t="s">
        <v>247</v>
      </c>
      <c r="E701" s="594"/>
      <c r="F701" s="595"/>
      <c r="G701" s="593"/>
      <c r="H701" s="594"/>
      <c r="I701" s="7" t="e">
        <f>(IF(OR(#REF!&lt;&gt;0,$E701&lt;&gt;0,$F701&lt;&gt;0,$G701&lt;&gt;0,$H701&lt;&gt;0),$I$2,""))</f>
        <v>#REF!</v>
      </c>
      <c r="J701" s="314"/>
    </row>
    <row r="702" spans="1:10">
      <c r="A702" s="110">
        <v>375</v>
      </c>
      <c r="B702" s="251"/>
      <c r="C702" s="194">
        <v>4202</v>
      </c>
      <c r="D702" s="252" t="s">
        <v>248</v>
      </c>
      <c r="E702" s="601"/>
      <c r="F702" s="602"/>
      <c r="G702" s="600"/>
      <c r="H702" s="601"/>
      <c r="I702" s="7" t="e">
        <f>(IF(OR(#REF!&lt;&gt;0,$E702&lt;&gt;0,$F702&lt;&gt;0,$G702&lt;&gt;0,$H702&lt;&gt;0),$I$2,""))</f>
        <v>#REF!</v>
      </c>
      <c r="J702" s="314"/>
    </row>
    <row r="703" spans="1:10">
      <c r="A703" s="110">
        <v>380</v>
      </c>
      <c r="B703" s="251"/>
      <c r="C703" s="194">
        <v>4214</v>
      </c>
      <c r="D703" s="252" t="s">
        <v>249</v>
      </c>
      <c r="E703" s="601"/>
      <c r="F703" s="602"/>
      <c r="G703" s="600"/>
      <c r="H703" s="601"/>
      <c r="I703" s="7" t="e">
        <f>(IF(OR(#REF!&lt;&gt;0,$E703&lt;&gt;0,$F703&lt;&gt;0,$G703&lt;&gt;0,$H703&lt;&gt;0),$I$2,""))</f>
        <v>#REF!</v>
      </c>
      <c r="J703" s="314"/>
    </row>
    <row r="704" spans="1:10">
      <c r="A704" s="110">
        <v>385</v>
      </c>
      <c r="B704" s="251"/>
      <c r="C704" s="194">
        <v>4217</v>
      </c>
      <c r="D704" s="252" t="s">
        <v>250</v>
      </c>
      <c r="E704" s="601"/>
      <c r="F704" s="602"/>
      <c r="G704" s="600"/>
      <c r="H704" s="601"/>
      <c r="I704" s="7" t="e">
        <f>(IF(OR(#REF!&lt;&gt;0,$E704&lt;&gt;0,$F704&lt;&gt;0,$G704&lt;&gt;0,$H704&lt;&gt;0),$I$2,""))</f>
        <v>#REF!</v>
      </c>
      <c r="J704" s="314"/>
    </row>
    <row r="705" spans="1:10">
      <c r="A705" s="110">
        <v>390</v>
      </c>
      <c r="B705" s="251"/>
      <c r="C705" s="194">
        <v>4218</v>
      </c>
      <c r="D705" s="195" t="s">
        <v>251</v>
      </c>
      <c r="E705" s="601"/>
      <c r="F705" s="602"/>
      <c r="G705" s="600"/>
      <c r="H705" s="601"/>
      <c r="I705" s="7" t="e">
        <f>(IF(OR(#REF!&lt;&gt;0,$E705&lt;&gt;0,$F705&lt;&gt;0,$G705&lt;&gt;0,$H705&lt;&gt;0),$I$2,""))</f>
        <v>#REF!</v>
      </c>
      <c r="J705" s="314"/>
    </row>
    <row r="706" spans="1:10">
      <c r="A706" s="110">
        <v>390</v>
      </c>
      <c r="B706" s="251"/>
      <c r="C706" s="188">
        <v>4219</v>
      </c>
      <c r="D706" s="231" t="s">
        <v>252</v>
      </c>
      <c r="E706" s="597"/>
      <c r="F706" s="598"/>
      <c r="G706" s="596"/>
      <c r="H706" s="597"/>
      <c r="I706" s="7" t="e">
        <f>(IF(OR(#REF!&lt;&gt;0,$E706&lt;&gt;0,$F706&lt;&gt;0,$G706&lt;&gt;0,$H706&lt;&gt;0),$I$2,""))</f>
        <v>#REF!</v>
      </c>
      <c r="J706" s="314"/>
    </row>
    <row r="707" spans="1:10">
      <c r="A707" s="110">
        <v>395</v>
      </c>
      <c r="B707" s="180">
        <v>4300</v>
      </c>
      <c r="C707" s="227" t="s">
        <v>253</v>
      </c>
      <c r="D707" s="623"/>
      <c r="E707" s="591">
        <f>SUM(E708:E710)</f>
        <v>0</v>
      </c>
      <c r="F707" s="592">
        <f>SUM(F708:F710)</f>
        <v>0</v>
      </c>
      <c r="G707" s="590">
        <f>SUM(G708:G710)</f>
        <v>0</v>
      </c>
      <c r="H707" s="591">
        <f>SUM(H708:H710)</f>
        <v>0</v>
      </c>
      <c r="I707" s="7" t="e">
        <f>(IF(OR(#REF!&lt;&gt;0,$E707&lt;&gt;0,$F707&lt;&gt;0,$G707&lt;&gt;0,$H707&lt;&gt;0),$I$2,""))</f>
        <v>#REF!</v>
      </c>
      <c r="J707" s="314"/>
    </row>
    <row r="708" spans="1:10">
      <c r="A708" s="244">
        <v>397</v>
      </c>
      <c r="B708" s="251"/>
      <c r="C708" s="185">
        <v>4301</v>
      </c>
      <c r="D708" s="210" t="s">
        <v>254</v>
      </c>
      <c r="E708" s="594"/>
      <c r="F708" s="595"/>
      <c r="G708" s="593"/>
      <c r="H708" s="594"/>
      <c r="I708" s="7" t="e">
        <f>(IF(OR(#REF!&lt;&gt;0,$E708&lt;&gt;0,$F708&lt;&gt;0,$G708&lt;&gt;0,$H708&lt;&gt;0),$I$2,""))</f>
        <v>#REF!</v>
      </c>
      <c r="J708" s="314"/>
    </row>
    <row r="709" spans="1:10">
      <c r="A709" s="69">
        <v>398</v>
      </c>
      <c r="B709" s="251"/>
      <c r="C709" s="194">
        <v>4302</v>
      </c>
      <c r="D709" s="252" t="s">
        <v>255</v>
      </c>
      <c r="E709" s="601"/>
      <c r="F709" s="602"/>
      <c r="G709" s="600"/>
      <c r="H709" s="601"/>
      <c r="I709" s="7" t="e">
        <f>(IF(OR(#REF!&lt;&gt;0,$E709&lt;&gt;0,$F709&lt;&gt;0,$G709&lt;&gt;0,$H709&lt;&gt;0),$I$2,""))</f>
        <v>#REF!</v>
      </c>
      <c r="J709" s="314"/>
    </row>
    <row r="710" spans="1:10">
      <c r="A710" s="69">
        <v>399</v>
      </c>
      <c r="B710" s="251"/>
      <c r="C710" s="188">
        <v>4309</v>
      </c>
      <c r="D710" s="199" t="s">
        <v>256</v>
      </c>
      <c r="E710" s="597"/>
      <c r="F710" s="598"/>
      <c r="G710" s="596"/>
      <c r="H710" s="597"/>
      <c r="I710" s="7" t="e">
        <f>(IF(OR(#REF!&lt;&gt;0,$E710&lt;&gt;0,$F710&lt;&gt;0,$G710&lt;&gt;0,$H710&lt;&gt;0),$I$2,""))</f>
        <v>#REF!</v>
      </c>
      <c r="J710" s="314"/>
    </row>
    <row r="711" spans="1:10">
      <c r="A711" s="69">
        <v>400</v>
      </c>
      <c r="B711" s="180">
        <v>4400</v>
      </c>
      <c r="C711" s="227" t="s">
        <v>257</v>
      </c>
      <c r="D711" s="623"/>
      <c r="E711" s="609"/>
      <c r="F711" s="610"/>
      <c r="G711" s="608"/>
      <c r="H711" s="609"/>
      <c r="I711" s="7" t="e">
        <f>(IF(OR(#REF!&lt;&gt;0,$E711&lt;&gt;0,$F711&lt;&gt;0,$G711&lt;&gt;0,$H711&lt;&gt;0),$I$2,""))</f>
        <v>#REF!</v>
      </c>
      <c r="J711" s="314"/>
    </row>
    <row r="712" spans="1:10">
      <c r="A712" s="69">
        <v>401</v>
      </c>
      <c r="B712" s="180">
        <v>4500</v>
      </c>
      <c r="C712" s="227" t="s">
        <v>258</v>
      </c>
      <c r="D712" s="623"/>
      <c r="E712" s="609"/>
      <c r="F712" s="610"/>
      <c r="G712" s="608"/>
      <c r="H712" s="609"/>
      <c r="I712" s="7" t="e">
        <f>(IF(OR(#REF!&lt;&gt;0,$E712&lt;&gt;0,$F712&lt;&gt;0,$G712&lt;&gt;0,$H712&lt;&gt;0),$I$2,""))</f>
        <v>#REF!</v>
      </c>
      <c r="J712" s="314"/>
    </row>
    <row r="713" spans="1:10">
      <c r="A713" s="250">
        <v>404</v>
      </c>
      <c r="B713" s="180">
        <v>4600</v>
      </c>
      <c r="C713" s="234" t="s">
        <v>259</v>
      </c>
      <c r="D713" s="624"/>
      <c r="E713" s="609">
        <v>30000</v>
      </c>
      <c r="F713" s="610">
        <v>30000</v>
      </c>
      <c r="G713" s="608">
        <v>30000</v>
      </c>
      <c r="H713" s="609">
        <v>30000</v>
      </c>
      <c r="I713" s="7" t="e">
        <f>(IF(OR(#REF!&lt;&gt;0,$E713&lt;&gt;0,$F713&lt;&gt;0,$G713&lt;&gt;0,$H713&lt;&gt;0),$I$2,""))</f>
        <v>#REF!</v>
      </c>
      <c r="J713" s="314"/>
    </row>
    <row r="714" spans="1:10">
      <c r="A714" s="250">
        <v>404</v>
      </c>
      <c r="B714" s="180">
        <v>4900</v>
      </c>
      <c r="C714" s="227" t="s">
        <v>260</v>
      </c>
      <c r="D714" s="623"/>
      <c r="E714" s="591">
        <f>+E715+E716</f>
        <v>0</v>
      </c>
      <c r="F714" s="592">
        <f>+F715+F716</f>
        <v>0</v>
      </c>
      <c r="G714" s="590">
        <f>+G715+G716</f>
        <v>0</v>
      </c>
      <c r="H714" s="591">
        <f>+H715+H716</f>
        <v>0</v>
      </c>
      <c r="I714" s="7" t="e">
        <f>(IF(OR(#REF!&lt;&gt;0,$E714&lt;&gt;0,$F714&lt;&gt;0,$G714&lt;&gt;0,$H714&lt;&gt;0),$I$2,""))</f>
        <v>#REF!</v>
      </c>
      <c r="J714" s="314"/>
    </row>
    <row r="715" spans="1:10">
      <c r="A715" s="109">
        <v>440</v>
      </c>
      <c r="B715" s="251"/>
      <c r="C715" s="185">
        <v>4901</v>
      </c>
      <c r="D715" s="253" t="s">
        <v>261</v>
      </c>
      <c r="E715" s="594"/>
      <c r="F715" s="595"/>
      <c r="G715" s="593"/>
      <c r="H715" s="594"/>
      <c r="I715" s="7" t="e">
        <f>(IF(OR(#REF!&lt;&gt;0,$E715&lt;&gt;0,$F715&lt;&gt;0,$G715&lt;&gt;0,$H715&lt;&gt;0),$I$2,""))</f>
        <v>#REF!</v>
      </c>
      <c r="J715" s="314"/>
    </row>
    <row r="716" spans="1:10">
      <c r="A716" s="109">
        <v>450</v>
      </c>
      <c r="B716" s="251"/>
      <c r="C716" s="188">
        <v>4902</v>
      </c>
      <c r="D716" s="199" t="s">
        <v>262</v>
      </c>
      <c r="E716" s="597"/>
      <c r="F716" s="598"/>
      <c r="G716" s="596"/>
      <c r="H716" s="597"/>
      <c r="I716" s="7" t="e">
        <f>(IF(OR(#REF!&lt;&gt;0,$E716&lt;&gt;0,$F716&lt;&gt;0,$G716&lt;&gt;0,$H716&lt;&gt;0),$I$2,""))</f>
        <v>#REF!</v>
      </c>
      <c r="J716" s="314"/>
    </row>
    <row r="717" spans="1:10">
      <c r="A717" s="109">
        <v>495</v>
      </c>
      <c r="B717" s="254">
        <v>5100</v>
      </c>
      <c r="C717" s="255" t="s">
        <v>263</v>
      </c>
      <c r="D717" s="638"/>
      <c r="E717" s="609"/>
      <c r="F717" s="610"/>
      <c r="G717" s="608"/>
      <c r="H717" s="609"/>
      <c r="I717" s="7" t="e">
        <f>(IF(OR(#REF!&lt;&gt;0,$E717&lt;&gt;0,$F717&lt;&gt;0,$G717&lt;&gt;0,$H717&lt;&gt;0),$I$2,""))</f>
        <v>#REF!</v>
      </c>
      <c r="J717" s="314"/>
    </row>
    <row r="718" spans="1:10">
      <c r="A718" s="110">
        <v>500</v>
      </c>
      <c r="B718" s="254">
        <v>5200</v>
      </c>
      <c r="C718" s="255" t="s">
        <v>264</v>
      </c>
      <c r="D718" s="638"/>
      <c r="E718" s="591">
        <f>SUM(E719:E725)</f>
        <v>157690</v>
      </c>
      <c r="F718" s="592">
        <f>SUM(F719:F725)</f>
        <v>84000</v>
      </c>
      <c r="G718" s="590">
        <f>SUM(G719:G725)</f>
        <v>59000</v>
      </c>
      <c r="H718" s="591">
        <f>SUM(H719:H725)</f>
        <v>48000</v>
      </c>
      <c r="I718" s="7" t="e">
        <f>(IF(OR(#REF!&lt;&gt;0,$E718&lt;&gt;0,$F718&lt;&gt;0,$G718&lt;&gt;0,$H718&lt;&gt;0),$I$2,""))</f>
        <v>#REF!</v>
      </c>
      <c r="J718" s="314"/>
    </row>
    <row r="719" spans="1:10">
      <c r="A719" s="110">
        <v>505</v>
      </c>
      <c r="B719" s="257"/>
      <c r="C719" s="258">
        <v>5201</v>
      </c>
      <c r="D719" s="259" t="s">
        <v>265</v>
      </c>
      <c r="E719" s="594">
        <v>20000</v>
      </c>
      <c r="F719" s="595">
        <v>10000</v>
      </c>
      <c r="G719" s="593">
        <v>20000</v>
      </c>
      <c r="H719" s="594">
        <v>14000</v>
      </c>
      <c r="I719" s="7" t="e">
        <f>(IF(OR(#REF!&lt;&gt;0,$E719&lt;&gt;0,$F719&lt;&gt;0,$G719&lt;&gt;0,$H719&lt;&gt;0),$I$2,""))</f>
        <v>#REF!</v>
      </c>
      <c r="J719" s="314"/>
    </row>
    <row r="720" spans="1:10">
      <c r="A720" s="110">
        <v>510</v>
      </c>
      <c r="B720" s="257"/>
      <c r="C720" s="261">
        <v>5202</v>
      </c>
      <c r="D720" s="262" t="s">
        <v>266</v>
      </c>
      <c r="E720" s="601"/>
      <c r="F720" s="602"/>
      <c r="G720" s="600"/>
      <c r="H720" s="601"/>
      <c r="I720" s="7" t="e">
        <f>(IF(OR(#REF!&lt;&gt;0,$E720&lt;&gt;0,$F720&lt;&gt;0,$G720&lt;&gt;0,$H720&lt;&gt;0),$I$2,""))</f>
        <v>#REF!</v>
      </c>
      <c r="J720" s="314"/>
    </row>
    <row r="721" spans="1:10">
      <c r="A721" s="110">
        <v>515</v>
      </c>
      <c r="B721" s="257"/>
      <c r="C721" s="261">
        <v>5203</v>
      </c>
      <c r="D721" s="262" t="s">
        <v>267</v>
      </c>
      <c r="E721" s="601">
        <v>44000</v>
      </c>
      <c r="F721" s="602">
        <v>34000</v>
      </c>
      <c r="G721" s="600">
        <v>19000</v>
      </c>
      <c r="H721" s="601">
        <v>14000</v>
      </c>
      <c r="I721" s="7" t="e">
        <f>(IF(OR(#REF!&lt;&gt;0,$E721&lt;&gt;0,$F721&lt;&gt;0,$G721&lt;&gt;0,$H721&lt;&gt;0),$I$2,""))</f>
        <v>#REF!</v>
      </c>
      <c r="J721" s="314"/>
    </row>
    <row r="722" spans="1:10">
      <c r="A722" s="110">
        <v>520</v>
      </c>
      <c r="B722" s="257"/>
      <c r="C722" s="261">
        <v>5204</v>
      </c>
      <c r="D722" s="262" t="s">
        <v>268</v>
      </c>
      <c r="E722" s="601">
        <v>57108</v>
      </c>
      <c r="F722" s="602"/>
      <c r="G722" s="600"/>
      <c r="H722" s="601"/>
      <c r="I722" s="7" t="e">
        <f>(IF(OR(#REF!&lt;&gt;0,$E722&lt;&gt;0,$F722&lt;&gt;0,$G722&lt;&gt;0,$H722&lt;&gt;0),$I$2,""))</f>
        <v>#REF!</v>
      </c>
      <c r="J722" s="314"/>
    </row>
    <row r="723" spans="1:10">
      <c r="A723" s="110">
        <v>525</v>
      </c>
      <c r="B723" s="257"/>
      <c r="C723" s="261">
        <v>5205</v>
      </c>
      <c r="D723" s="262" t="s">
        <v>269</v>
      </c>
      <c r="E723" s="601">
        <v>36582</v>
      </c>
      <c r="F723" s="602">
        <v>40000</v>
      </c>
      <c r="G723" s="600">
        <v>20000</v>
      </c>
      <c r="H723" s="601">
        <v>20000</v>
      </c>
      <c r="I723" s="7" t="e">
        <f>(IF(OR(#REF!&lt;&gt;0,$E723&lt;&gt;0,$F723&lt;&gt;0,$G723&lt;&gt;0,$H723&lt;&gt;0),$I$2,""))</f>
        <v>#REF!</v>
      </c>
      <c r="J723" s="314"/>
    </row>
    <row r="724" spans="1:10">
      <c r="A724" s="109">
        <v>635</v>
      </c>
      <c r="B724" s="257"/>
      <c r="C724" s="261">
        <v>5206</v>
      </c>
      <c r="D724" s="262" t="s">
        <v>270</v>
      </c>
      <c r="E724" s="601"/>
      <c r="F724" s="602"/>
      <c r="G724" s="600"/>
      <c r="H724" s="601"/>
      <c r="I724" s="7" t="e">
        <f>(IF(OR(#REF!&lt;&gt;0,$E724&lt;&gt;0,$F724&lt;&gt;0,$G724&lt;&gt;0,$H724&lt;&gt;0),$I$2,""))</f>
        <v>#REF!</v>
      </c>
      <c r="J724" s="314"/>
    </row>
    <row r="725" spans="1:10">
      <c r="A725" s="110">
        <v>640</v>
      </c>
      <c r="B725" s="257"/>
      <c r="C725" s="263">
        <v>5219</v>
      </c>
      <c r="D725" s="264" t="s">
        <v>271</v>
      </c>
      <c r="E725" s="597"/>
      <c r="F725" s="598"/>
      <c r="G725" s="596"/>
      <c r="H725" s="597"/>
      <c r="I725" s="7" t="e">
        <f>(IF(OR(#REF!&lt;&gt;0,$E725&lt;&gt;0,$F725&lt;&gt;0,$G725&lt;&gt;0,$H725&lt;&gt;0),$I$2,""))</f>
        <v>#REF!</v>
      </c>
      <c r="J725" s="314"/>
    </row>
    <row r="726" spans="1:10">
      <c r="A726" s="110">
        <v>645</v>
      </c>
      <c r="B726" s="254">
        <v>5300</v>
      </c>
      <c r="C726" s="255" t="s">
        <v>272</v>
      </c>
      <c r="D726" s="638"/>
      <c r="E726" s="591">
        <f>SUM(E727:E728)</f>
        <v>98990</v>
      </c>
      <c r="F726" s="592">
        <f>SUM(F727:F728)</f>
        <v>10000</v>
      </c>
      <c r="G726" s="590">
        <f>SUM(G727:G728)</f>
        <v>10000</v>
      </c>
      <c r="H726" s="591">
        <f>SUM(H727:H728)</f>
        <v>10000</v>
      </c>
      <c r="I726" s="7" t="e">
        <f>(IF(OR(#REF!&lt;&gt;0,$E726&lt;&gt;0,$F726&lt;&gt;0,$G726&lt;&gt;0,$H726&lt;&gt;0),$I$2,""))</f>
        <v>#REF!</v>
      </c>
      <c r="J726" s="314"/>
    </row>
    <row r="727" spans="1:10">
      <c r="A727" s="110">
        <v>650</v>
      </c>
      <c r="B727" s="257"/>
      <c r="C727" s="258">
        <v>5301</v>
      </c>
      <c r="D727" s="259" t="s">
        <v>273</v>
      </c>
      <c r="E727" s="594">
        <v>98990</v>
      </c>
      <c r="F727" s="595">
        <v>10000</v>
      </c>
      <c r="G727" s="593">
        <v>10000</v>
      </c>
      <c r="H727" s="594">
        <v>10000</v>
      </c>
      <c r="I727" s="7" t="e">
        <f>(IF(OR(#REF!&lt;&gt;0,$E727&lt;&gt;0,$F727&lt;&gt;0,$G727&lt;&gt;0,$H727&lt;&gt;0),$I$2,""))</f>
        <v>#REF!</v>
      </c>
      <c r="J727" s="314"/>
    </row>
    <row r="728" spans="1:10">
      <c r="A728" s="109">
        <v>655</v>
      </c>
      <c r="B728" s="257"/>
      <c r="C728" s="263">
        <v>5309</v>
      </c>
      <c r="D728" s="264" t="s">
        <v>274</v>
      </c>
      <c r="E728" s="597"/>
      <c r="F728" s="598"/>
      <c r="G728" s="596"/>
      <c r="H728" s="597"/>
      <c r="I728" s="7" t="e">
        <f>(IF(OR(#REF!&lt;&gt;0,$E728&lt;&gt;0,$F728&lt;&gt;0,$G728&lt;&gt;0,$H728&lt;&gt;0),$I$2,""))</f>
        <v>#REF!</v>
      </c>
      <c r="J728" s="314"/>
    </row>
    <row r="729" spans="1:10">
      <c r="A729" s="109">
        <v>665</v>
      </c>
      <c r="B729" s="254">
        <v>5400</v>
      </c>
      <c r="C729" s="255" t="s">
        <v>275</v>
      </c>
      <c r="D729" s="638"/>
      <c r="E729" s="609"/>
      <c r="F729" s="610"/>
      <c r="G729" s="608"/>
      <c r="H729" s="609"/>
      <c r="I729" s="7" t="e">
        <f>(IF(OR(#REF!&lt;&gt;0,$E729&lt;&gt;0,$F729&lt;&gt;0,$G729&lt;&gt;0,$H729&lt;&gt;0),$I$2,""))</f>
        <v>#REF!</v>
      </c>
      <c r="J729" s="314"/>
    </row>
    <row r="730" spans="1:10">
      <c r="A730" s="109">
        <v>675</v>
      </c>
      <c r="B730" s="180">
        <v>5500</v>
      </c>
      <c r="C730" s="227" t="s">
        <v>276</v>
      </c>
      <c r="D730" s="623"/>
      <c r="E730" s="591">
        <f>SUM(E731:E734)</f>
        <v>0</v>
      </c>
      <c r="F730" s="592">
        <f>SUM(F731:F734)</f>
        <v>0</v>
      </c>
      <c r="G730" s="590">
        <f>SUM(G731:G734)</f>
        <v>0</v>
      </c>
      <c r="H730" s="591">
        <f>SUM(H731:H734)</f>
        <v>0</v>
      </c>
      <c r="I730" s="7" t="e">
        <f>(IF(OR(#REF!&lt;&gt;0,$E730&lt;&gt;0,$F730&lt;&gt;0,$G730&lt;&gt;0,$H730&lt;&gt;0),$I$2,""))</f>
        <v>#REF!</v>
      </c>
      <c r="J730" s="314"/>
    </row>
    <row r="731" spans="1:10">
      <c r="A731" s="109">
        <v>685</v>
      </c>
      <c r="B731" s="251"/>
      <c r="C731" s="185">
        <v>5501</v>
      </c>
      <c r="D731" s="210" t="s">
        <v>277</v>
      </c>
      <c r="E731" s="594"/>
      <c r="F731" s="595"/>
      <c r="G731" s="593"/>
      <c r="H731" s="594"/>
      <c r="I731" s="7" t="e">
        <f>(IF(OR(#REF!&lt;&gt;0,$E731&lt;&gt;0,$F731&lt;&gt;0,$G731&lt;&gt;0,$H731&lt;&gt;0),$I$2,""))</f>
        <v>#REF!</v>
      </c>
      <c r="J731" s="314"/>
    </row>
    <row r="732" spans="1:10">
      <c r="A732" s="110">
        <v>690</v>
      </c>
      <c r="B732" s="251"/>
      <c r="C732" s="194">
        <v>5502</v>
      </c>
      <c r="D732" s="195" t="s">
        <v>278</v>
      </c>
      <c r="E732" s="601"/>
      <c r="F732" s="602"/>
      <c r="G732" s="600"/>
      <c r="H732" s="601"/>
      <c r="I732" s="7" t="e">
        <f>(IF(OR(#REF!&lt;&gt;0,$E732&lt;&gt;0,$F732&lt;&gt;0,$G732&lt;&gt;0,$H732&lt;&gt;0),$I$2,""))</f>
        <v>#REF!</v>
      </c>
      <c r="J732" s="314"/>
    </row>
    <row r="733" spans="1:10">
      <c r="A733" s="110">
        <v>695</v>
      </c>
      <c r="B733" s="251"/>
      <c r="C733" s="194">
        <v>5503</v>
      </c>
      <c r="D733" s="252" t="s">
        <v>279</v>
      </c>
      <c r="E733" s="601"/>
      <c r="F733" s="602"/>
      <c r="G733" s="600"/>
      <c r="H733" s="601"/>
      <c r="I733" s="7" t="e">
        <f>(IF(OR(#REF!&lt;&gt;0,$E733&lt;&gt;0,$F733&lt;&gt;0,$G733&lt;&gt;0,$H733&lt;&gt;0),$I$2,""))</f>
        <v>#REF!</v>
      </c>
      <c r="J733" s="314"/>
    </row>
    <row r="734" spans="1:10">
      <c r="A734" s="109">
        <v>700</v>
      </c>
      <c r="B734" s="251"/>
      <c r="C734" s="188">
        <v>5504</v>
      </c>
      <c r="D734" s="226" t="s">
        <v>280</v>
      </c>
      <c r="E734" s="597"/>
      <c r="F734" s="598"/>
      <c r="G734" s="596"/>
      <c r="H734" s="597"/>
      <c r="I734" s="7" t="e">
        <f>(IF(OR(#REF!&lt;&gt;0,$E734&lt;&gt;0,$F734&lt;&gt;0,$G734&lt;&gt;0,$H734&lt;&gt;0),$I$2,""))</f>
        <v>#REF!</v>
      </c>
      <c r="J734" s="314"/>
    </row>
    <row r="735" spans="1:10">
      <c r="A735" s="109">
        <v>710</v>
      </c>
      <c r="B735" s="254">
        <v>5700</v>
      </c>
      <c r="C735" s="265" t="s">
        <v>281</v>
      </c>
      <c r="D735" s="639"/>
      <c r="E735" s="591">
        <f>SUM(E736:E738)</f>
        <v>0</v>
      </c>
      <c r="F735" s="592">
        <f>SUM(F736:F738)</f>
        <v>0</v>
      </c>
      <c r="G735" s="590">
        <f>SUM(G736:G738)</f>
        <v>0</v>
      </c>
      <c r="H735" s="591">
        <f>SUM(H736:H738)</f>
        <v>0</v>
      </c>
      <c r="I735" s="7" t="e">
        <f>(IF(OR(#REF!&lt;&gt;0,$E735&lt;&gt;0,$F735&lt;&gt;0,$G735&lt;&gt;0,$H735&lt;&gt;0),$I$2,""))</f>
        <v>#REF!</v>
      </c>
      <c r="J735" s="314"/>
    </row>
    <row r="736" spans="1:10">
      <c r="A736" s="110">
        <v>715</v>
      </c>
      <c r="B736" s="257"/>
      <c r="C736" s="258">
        <v>5701</v>
      </c>
      <c r="D736" s="259" t="s">
        <v>282</v>
      </c>
      <c r="E736" s="594"/>
      <c r="F736" s="595"/>
      <c r="G736" s="593"/>
      <c r="H736" s="594"/>
      <c r="I736" s="7" t="e">
        <f>(IF(OR(#REF!&lt;&gt;0,$E736&lt;&gt;0,$F736&lt;&gt;0,$G736&lt;&gt;0,$H736&lt;&gt;0),$I$2,""))</f>
        <v>#REF!</v>
      </c>
      <c r="J736" s="314"/>
    </row>
    <row r="737" spans="1:10">
      <c r="A737" s="110">
        <v>720</v>
      </c>
      <c r="B737" s="257"/>
      <c r="C737" s="266">
        <v>5702</v>
      </c>
      <c r="D737" s="267" t="s">
        <v>283</v>
      </c>
      <c r="E737" s="612"/>
      <c r="F737" s="613"/>
      <c r="G737" s="611"/>
      <c r="H737" s="612"/>
      <c r="I737" s="7" t="e">
        <f>(IF(OR(#REF!&lt;&gt;0,$E737&lt;&gt;0,$F737&lt;&gt;0,$G737&lt;&gt;0,$H737&lt;&gt;0),$I$2,""))</f>
        <v>#REF!</v>
      </c>
      <c r="J737" s="314"/>
    </row>
    <row r="738" spans="1:10">
      <c r="A738" s="110">
        <v>725</v>
      </c>
      <c r="B738" s="193"/>
      <c r="C738" s="268">
        <v>4071</v>
      </c>
      <c r="D738" s="269" t="s">
        <v>284</v>
      </c>
      <c r="E738" s="641"/>
      <c r="F738" s="642"/>
      <c r="G738" s="640"/>
      <c r="H738" s="641"/>
      <c r="I738" s="7" t="e">
        <f>(IF(OR(#REF!&lt;&gt;0,$E738&lt;&gt;0,$F738&lt;&gt;0,$G738&lt;&gt;0,$H738&lt;&gt;0),$I$2,""))</f>
        <v>#REF!</v>
      </c>
      <c r="J738" s="314"/>
    </row>
    <row r="739" spans="1:10">
      <c r="A739" s="110">
        <v>730</v>
      </c>
      <c r="B739" s="437"/>
      <c r="C739" s="274" t="s">
        <v>285</v>
      </c>
      <c r="D739" s="643"/>
      <c r="E739" s="644"/>
      <c r="F739" s="644"/>
      <c r="G739" s="644"/>
      <c r="H739" s="644"/>
      <c r="I739" s="7" t="e">
        <f>(IF(OR(#REF!&lt;&gt;0,$E739&lt;&gt;0,$F739&lt;&gt;0,$G739&lt;&gt;0,$H739&lt;&gt;0),$I$2,""))</f>
        <v>#REF!</v>
      </c>
      <c r="J739" s="314"/>
    </row>
    <row r="740" spans="1:10">
      <c r="A740" s="110">
        <v>735</v>
      </c>
      <c r="B740" s="273">
        <v>98</v>
      </c>
      <c r="C740" s="274" t="s">
        <v>285</v>
      </c>
      <c r="D740" s="643"/>
      <c r="E740" s="645"/>
      <c r="F740" s="646"/>
      <c r="G740" s="646"/>
      <c r="H740" s="646"/>
      <c r="I740" s="7" t="e">
        <f>(IF(OR(#REF!&lt;&gt;0,$E740&lt;&gt;0,$F740&lt;&gt;0,$G740&lt;&gt;0,$H740&lt;&gt;0),$I$2,""))</f>
        <v>#REF!</v>
      </c>
      <c r="J740" s="314"/>
    </row>
    <row r="741" spans="1:10">
      <c r="A741" s="110">
        <v>740</v>
      </c>
      <c r="B741" s="647"/>
      <c r="C741" s="648"/>
      <c r="D741" s="649"/>
      <c r="E741" s="650"/>
      <c r="F741" s="650"/>
      <c r="G741" s="650"/>
      <c r="H741" s="650"/>
      <c r="I741" s="7" t="e">
        <f>(IF(OR(#REF!&lt;&gt;0,$E741&lt;&gt;0,$F741&lt;&gt;0,$G741&lt;&gt;0,$H741&lt;&gt;0),$I$2,""))</f>
        <v>#REF!</v>
      </c>
      <c r="J741" s="314"/>
    </row>
    <row r="742" spans="1:10">
      <c r="A742" s="110">
        <v>745</v>
      </c>
      <c r="B742" s="651"/>
      <c r="C742" s="14"/>
      <c r="D742" s="652"/>
      <c r="E742" s="143"/>
      <c r="F742" s="143"/>
      <c r="G742" s="143"/>
      <c r="H742" s="143"/>
      <c r="I742" s="7" t="e">
        <f>(IF(OR(#REF!&lt;&gt;0,$E742&lt;&gt;0,$F742&lt;&gt;0,$G742&lt;&gt;0,$H742&lt;&gt;0),$I$2,""))</f>
        <v>#REF!</v>
      </c>
      <c r="J742" s="314"/>
    </row>
    <row r="743" spans="1:10">
      <c r="A743" s="109">
        <v>750</v>
      </c>
      <c r="B743" s="651"/>
      <c r="C743" s="14"/>
      <c r="D743" s="652"/>
      <c r="E743" s="143"/>
      <c r="F743" s="143"/>
      <c r="G743" s="143"/>
      <c r="H743" s="143"/>
      <c r="I743" s="7" t="e">
        <f>(IF(OR(#REF!&lt;&gt;0,$E743&lt;&gt;0,$F743&lt;&gt;0,$G743&lt;&gt;0,$H743&lt;&gt;0),$I$2,""))</f>
        <v>#REF!</v>
      </c>
      <c r="J743" s="314"/>
    </row>
    <row r="744" spans="1:10" ht="16.5" thickBot="1">
      <c r="A744" s="110">
        <v>755</v>
      </c>
      <c r="B744" s="653"/>
      <c r="C744" s="283" t="s">
        <v>170</v>
      </c>
      <c r="D744" s="654">
        <f>+B744</f>
        <v>0</v>
      </c>
      <c r="E744" s="656">
        <f>SUM(E629,E632,E638,E646,E647,E665,E669,E675,E678,E679,E680,E681,E682,E691,E697,E698,E699,E700,E707,E711,E712,E713,E714,E717,E718,E726,E729,E730,E735)+E740</f>
        <v>5889350</v>
      </c>
      <c r="F744" s="657">
        <f>SUM(F629,F632,F638,F646,F647,F665,F669,F675,F678,F679,F680,F681,F682,F691,F697,F698,F699,F700,F707,F711,F712,F713,F714,F717,F718,F726,F729,F730,F735)+F740</f>
        <v>4800500</v>
      </c>
      <c r="G744" s="655">
        <f>SUM(G629,G632,G638,G646,G647,G665,G669,G675,G678,G679,G680,G681,G682,G691,G697,G698,G699,G700,G707,G711,G712,G713,G714,G717,G718,G726,G729,G730,G735)+G740</f>
        <v>4710400</v>
      </c>
      <c r="H744" s="656">
        <f>SUM(H629,H632,H638,H646,H647,H665,H669,H675,H678,H679,H680,H681,H682,H691,H697,H698,H699,H700,H707,H711,H712,H713,H714,H717,H718,H726,H729,H730,H735)+H740</f>
        <v>4639400</v>
      </c>
      <c r="I744" s="7" t="e">
        <f>(IF(OR(#REF!&lt;&gt;0,$E744&lt;&gt;0,$F744&lt;&gt;0,$G744&lt;&gt;0,$H744&lt;&gt;0),$I$2,""))</f>
        <v>#REF!</v>
      </c>
      <c r="J744" s="658" t="str">
        <f>LEFT(C626,1)</f>
        <v>1</v>
      </c>
    </row>
    <row r="745" spans="1:10" ht="16.5" thickTop="1">
      <c r="A745" s="110">
        <v>760</v>
      </c>
      <c r="B745" s="659" t="s">
        <v>518</v>
      </c>
      <c r="C745" s="660"/>
      <c r="I745" s="7">
        <v>1</v>
      </c>
    </row>
    <row r="746" spans="1:10">
      <c r="A746" s="109">
        <v>765</v>
      </c>
      <c r="B746" s="661"/>
      <c r="C746" s="661"/>
      <c r="D746" s="662"/>
      <c r="E746" s="661"/>
      <c r="F746" s="661"/>
      <c r="G746" s="661"/>
      <c r="H746" s="661"/>
      <c r="I746" s="7">
        <v>1</v>
      </c>
    </row>
    <row r="747" spans="1:10">
      <c r="A747" s="109">
        <v>775</v>
      </c>
      <c r="B747" s="663"/>
      <c r="C747" s="663"/>
      <c r="D747" s="663"/>
      <c r="E747" s="663"/>
      <c r="F747" s="663"/>
      <c r="G747" s="663"/>
      <c r="H747" s="663"/>
      <c r="I747" s="7">
        <v>1</v>
      </c>
      <c r="J747" s="663"/>
    </row>
    <row r="748" spans="1:10">
      <c r="A748" s="110">
        <v>780</v>
      </c>
      <c r="B748" s="325"/>
      <c r="C748" s="325"/>
      <c r="D748" s="404"/>
      <c r="E748" s="552"/>
      <c r="F748" s="552"/>
      <c r="G748" s="552"/>
      <c r="H748" s="552"/>
      <c r="I748" s="7" t="e">
        <f>(IF(OR(#REF!&lt;&gt;0,$E748&lt;&gt;0,$F748&lt;&gt;0,$G748&lt;&gt;0,$H748&lt;&gt;0),$I$2,""))</f>
        <v>#REF!</v>
      </c>
    </row>
    <row r="749" spans="1:10">
      <c r="A749" s="110">
        <v>785</v>
      </c>
      <c r="B749" s="325"/>
      <c r="C749" s="553"/>
      <c r="D749" s="554"/>
      <c r="E749" s="552"/>
      <c r="F749" s="552"/>
      <c r="G749" s="552"/>
      <c r="H749" s="552"/>
      <c r="I749" s="7">
        <v>1</v>
      </c>
    </row>
    <row r="750" spans="1:10">
      <c r="A750" s="110">
        <v>790</v>
      </c>
      <c r="B750" s="555" t="str">
        <f>$B$7</f>
        <v>ПРОГНОЗА ЗА ПЕРИОДА 2022-2025 г. НА ПОСТЪПЛЕНИЯТА ОТ МЕСТНИ ПРИХОДИ  И НА РАЗХОДИТЕ ЗА МЕСТНИ ДЕЙНОСТИ</v>
      </c>
      <c r="C750" s="556"/>
      <c r="D750" s="556"/>
      <c r="E750" s="159"/>
      <c r="F750" s="159"/>
      <c r="G750" s="159"/>
      <c r="H750" s="159"/>
      <c r="I750" s="7">
        <v>1</v>
      </c>
    </row>
    <row r="751" spans="1:10">
      <c r="A751" s="110">
        <v>795</v>
      </c>
      <c r="B751" s="155"/>
      <c r="C751" s="281"/>
      <c r="D751" s="287"/>
      <c r="E751" s="557" t="s">
        <v>9</v>
      </c>
      <c r="F751" s="558" t="s">
        <v>511</v>
      </c>
      <c r="G751" s="559"/>
      <c r="H751" s="560"/>
      <c r="I751" s="7">
        <v>1</v>
      </c>
    </row>
    <row r="752" spans="1:10" ht="18.75">
      <c r="A752" s="109">
        <v>805</v>
      </c>
      <c r="B752" s="151" t="str">
        <f>$B$9</f>
        <v>ОБЩИНА ХАСКОВО</v>
      </c>
      <c r="C752" s="152"/>
      <c r="D752" s="153"/>
      <c r="E752" s="24"/>
      <c r="F752" s="159"/>
      <c r="G752" s="159"/>
      <c r="H752" s="159"/>
      <c r="I752" s="7">
        <v>1</v>
      </c>
    </row>
    <row r="753" spans="1:10">
      <c r="A753" s="110">
        <v>810</v>
      </c>
      <c r="B753" s="154" t="str">
        <f>$B$10</f>
        <v>(наименование на разпоредителя с бюджет)</v>
      </c>
      <c r="C753" s="155"/>
      <c r="D753" s="156"/>
      <c r="E753" s="159"/>
      <c r="F753" s="159"/>
      <c r="G753" s="159"/>
      <c r="H753" s="159"/>
      <c r="I753" s="7">
        <v>1</v>
      </c>
    </row>
    <row r="754" spans="1:10">
      <c r="A754" s="110">
        <v>815</v>
      </c>
      <c r="B754" s="154"/>
      <c r="C754" s="155"/>
      <c r="D754" s="156"/>
      <c r="E754" s="159"/>
      <c r="F754" s="159"/>
      <c r="G754" s="159"/>
      <c r="H754" s="159"/>
      <c r="I754" s="7">
        <v>1</v>
      </c>
    </row>
    <row r="755" spans="1:10" ht="19.5">
      <c r="A755" s="118">
        <v>525</v>
      </c>
      <c r="B755" s="561" t="str">
        <f>$B$12</f>
        <v>Хасково</v>
      </c>
      <c r="C755" s="562"/>
      <c r="D755" s="563"/>
      <c r="E755" s="564" t="str">
        <f>$E$12</f>
        <v>7611</v>
      </c>
      <c r="F755" s="159"/>
      <c r="G755" s="159"/>
      <c r="H755" s="159"/>
      <c r="I755" s="7">
        <v>1</v>
      </c>
    </row>
    <row r="756" spans="1:10">
      <c r="A756" s="109">
        <v>820</v>
      </c>
      <c r="B756" s="157" t="str">
        <f>$B$13</f>
        <v>(наименование на първостепенния разпоредител с бюджет)</v>
      </c>
      <c r="C756" s="155"/>
      <c r="D756" s="156"/>
      <c r="E756" s="159"/>
      <c r="F756" s="159"/>
      <c r="G756" s="159"/>
      <c r="H756" s="159"/>
      <c r="I756" s="7">
        <v>1</v>
      </c>
    </row>
    <row r="757" spans="1:10">
      <c r="A757" s="110">
        <v>821</v>
      </c>
      <c r="B757" s="158"/>
      <c r="C757" s="159"/>
      <c r="D757" s="327"/>
      <c r="E757" s="143"/>
      <c r="F757" s="143"/>
      <c r="G757" s="143"/>
      <c r="H757" s="143"/>
      <c r="I757" s="7">
        <v>1</v>
      </c>
    </row>
    <row r="758" spans="1:10" ht="16.5" thickBot="1">
      <c r="A758" s="110">
        <v>822</v>
      </c>
      <c r="B758" s="155"/>
      <c r="C758" s="281"/>
      <c r="D758" s="287"/>
      <c r="E758" s="565"/>
      <c r="F758" s="565"/>
      <c r="G758" s="565"/>
      <c r="H758" s="565"/>
      <c r="I758" s="7">
        <v>1</v>
      </c>
    </row>
    <row r="759" spans="1:10" ht="17.25" thickBot="1">
      <c r="A759" s="110">
        <v>823</v>
      </c>
      <c r="B759" s="164"/>
      <c r="C759" s="165"/>
      <c r="D759" s="566" t="s">
        <v>512</v>
      </c>
      <c r="E759" s="43" t="str">
        <f>$E$19</f>
        <v>Проект на бюджет</v>
      </c>
      <c r="F759" s="43" t="str">
        <f>$F$19</f>
        <v>Прогноза</v>
      </c>
      <c r="G759" s="43" t="str">
        <f>$G$19</f>
        <v>Прогноза</v>
      </c>
      <c r="H759" s="43" t="str">
        <f>$H$19</f>
        <v>Прогноза</v>
      </c>
      <c r="I759" s="7">
        <v>1</v>
      </c>
    </row>
    <row r="760" spans="1:10" ht="16.5" thickBot="1">
      <c r="A760" s="110">
        <v>825</v>
      </c>
      <c r="B760" s="167" t="s">
        <v>18</v>
      </c>
      <c r="C760" s="168" t="s">
        <v>19</v>
      </c>
      <c r="D760" s="567" t="s">
        <v>513</v>
      </c>
      <c r="E760" s="47">
        <f>$E$20</f>
        <v>2022</v>
      </c>
      <c r="F760" s="47">
        <f>$F$20</f>
        <v>2023</v>
      </c>
      <c r="G760" s="47">
        <f>$G$20</f>
        <v>2024</v>
      </c>
      <c r="H760" s="47">
        <f>$H$20</f>
        <v>2025</v>
      </c>
      <c r="I760" s="7">
        <v>1</v>
      </c>
    </row>
    <row r="761" spans="1:10" ht="18.75">
      <c r="A761" s="110"/>
      <c r="B761" s="171"/>
      <c r="C761" s="172"/>
      <c r="D761" s="568" t="s">
        <v>175</v>
      </c>
      <c r="E761" s="53"/>
      <c r="F761" s="54"/>
      <c r="G761" s="52"/>
      <c r="H761" s="53"/>
      <c r="I761" s="7">
        <v>1</v>
      </c>
    </row>
    <row r="762" spans="1:10">
      <c r="A762" s="110"/>
      <c r="B762" s="569"/>
      <c r="C762" s="570" t="e">
        <f>VLOOKUP(D762,OP_LIST2,2,FALSE)</f>
        <v>#N/A</v>
      </c>
      <c r="D762" s="571"/>
      <c r="E762" s="573"/>
      <c r="F762" s="574"/>
      <c r="G762" s="572"/>
      <c r="H762" s="573"/>
      <c r="I762" s="7">
        <v>1</v>
      </c>
    </row>
    <row r="763" spans="1:10">
      <c r="A763" s="110"/>
      <c r="B763" s="575"/>
      <c r="C763" s="576">
        <f>VLOOKUP(D764,GROUPS2,2,FALSE)</f>
        <v>202</v>
      </c>
      <c r="D763" s="571" t="s">
        <v>514</v>
      </c>
      <c r="E763" s="578"/>
      <c r="F763" s="579"/>
      <c r="G763" s="577"/>
      <c r="H763" s="578"/>
      <c r="I763" s="7">
        <v>1</v>
      </c>
    </row>
    <row r="764" spans="1:10">
      <c r="A764" s="110"/>
      <c r="B764" s="580"/>
      <c r="C764" s="581">
        <f>+C763</f>
        <v>202</v>
      </c>
      <c r="D764" s="582" t="s">
        <v>519</v>
      </c>
      <c r="E764" s="578"/>
      <c r="F764" s="579"/>
      <c r="G764" s="577"/>
      <c r="H764" s="578"/>
      <c r="I764" s="7">
        <v>1</v>
      </c>
    </row>
    <row r="765" spans="1:10">
      <c r="A765" s="110"/>
      <c r="B765" s="583"/>
      <c r="C765" s="584"/>
      <c r="D765" s="585" t="s">
        <v>516</v>
      </c>
      <c r="E765" s="587"/>
      <c r="F765" s="588"/>
      <c r="G765" s="586"/>
      <c r="H765" s="587"/>
      <c r="I765" s="7">
        <v>1</v>
      </c>
    </row>
    <row r="766" spans="1:10">
      <c r="A766" s="110"/>
      <c r="B766" s="180">
        <v>100</v>
      </c>
      <c r="C766" s="181" t="s">
        <v>176</v>
      </c>
      <c r="D766" s="589"/>
      <c r="E766" s="591">
        <f>SUM(E767:E768)</f>
        <v>0</v>
      </c>
      <c r="F766" s="592">
        <f>SUM(F767:F768)</f>
        <v>0</v>
      </c>
      <c r="G766" s="590">
        <f>SUM(G767:G768)</f>
        <v>0</v>
      </c>
      <c r="H766" s="591">
        <f>SUM(H767:H768)</f>
        <v>0</v>
      </c>
      <c r="I766" s="7" t="e">
        <f>(IF(OR(#REF!&lt;&gt;0,$E766&lt;&gt;0,$F766&lt;&gt;0,$G766&lt;&gt;0,$H766&lt;&gt;0),$I$2,""))</f>
        <v>#REF!</v>
      </c>
      <c r="J766" s="314"/>
    </row>
    <row r="767" spans="1:10">
      <c r="A767" s="110"/>
      <c r="B767" s="184"/>
      <c r="C767" s="185">
        <v>101</v>
      </c>
      <c r="D767" s="186" t="s">
        <v>177</v>
      </c>
      <c r="E767" s="594"/>
      <c r="F767" s="595"/>
      <c r="G767" s="593"/>
      <c r="H767" s="594"/>
      <c r="I767" s="7" t="e">
        <f>(IF(OR(#REF!&lt;&gt;0,$E767&lt;&gt;0,$F767&lt;&gt;0,$G767&lt;&gt;0,$H767&lt;&gt;0),$I$2,""))</f>
        <v>#REF!</v>
      </c>
      <c r="J767" s="314"/>
    </row>
    <row r="768" spans="1:10">
      <c r="A768" s="32"/>
      <c r="B768" s="184"/>
      <c r="C768" s="188">
        <v>102</v>
      </c>
      <c r="D768" s="189" t="s">
        <v>178</v>
      </c>
      <c r="E768" s="597"/>
      <c r="F768" s="598"/>
      <c r="G768" s="596"/>
      <c r="H768" s="597"/>
      <c r="I768" s="7" t="e">
        <f>(IF(OR(#REF!&lt;&gt;0,$E768&lt;&gt;0,$F768&lt;&gt;0,$G768&lt;&gt;0,$H768&lt;&gt;0),$I$2,""))</f>
        <v>#REF!</v>
      </c>
      <c r="J768" s="314"/>
    </row>
    <row r="769" spans="1:10">
      <c r="A769" s="32"/>
      <c r="B769" s="180">
        <v>200</v>
      </c>
      <c r="C769" s="191" t="s">
        <v>179</v>
      </c>
      <c r="D769" s="599"/>
      <c r="E769" s="591">
        <f>SUM(E770:E774)</f>
        <v>0</v>
      </c>
      <c r="F769" s="592">
        <f>SUM(F770:F774)</f>
        <v>0</v>
      </c>
      <c r="G769" s="590">
        <f>SUM(G770:G774)</f>
        <v>0</v>
      </c>
      <c r="H769" s="591">
        <f>SUM(H770:H774)</f>
        <v>0</v>
      </c>
      <c r="I769" s="7" t="e">
        <f>(IF(OR(#REF!&lt;&gt;0,$E769&lt;&gt;0,$F769&lt;&gt;0,$G769&lt;&gt;0,$H769&lt;&gt;0),$I$2,""))</f>
        <v>#REF!</v>
      </c>
      <c r="J769" s="314"/>
    </row>
    <row r="770" spans="1:10">
      <c r="A770" s="32"/>
      <c r="B770" s="192"/>
      <c r="C770" s="185">
        <v>201</v>
      </c>
      <c r="D770" s="186" t="s">
        <v>180</v>
      </c>
      <c r="E770" s="594"/>
      <c r="F770" s="595"/>
      <c r="G770" s="593"/>
      <c r="H770" s="594"/>
      <c r="I770" s="7" t="e">
        <f>(IF(OR(#REF!&lt;&gt;0,$E770&lt;&gt;0,$F770&lt;&gt;0,$G770&lt;&gt;0,$H770&lt;&gt;0),$I$2,""))</f>
        <v>#REF!</v>
      </c>
      <c r="J770" s="314"/>
    </row>
    <row r="771" spans="1:10">
      <c r="A771" s="32"/>
      <c r="B771" s="193"/>
      <c r="C771" s="194">
        <v>202</v>
      </c>
      <c r="D771" s="195" t="s">
        <v>181</v>
      </c>
      <c r="E771" s="601"/>
      <c r="F771" s="602"/>
      <c r="G771" s="600"/>
      <c r="H771" s="601"/>
      <c r="I771" s="7" t="e">
        <f>(IF(OR(#REF!&lt;&gt;0,$E771&lt;&gt;0,$F771&lt;&gt;0,$G771&lt;&gt;0,$H771&lt;&gt;0),$I$2,""))</f>
        <v>#REF!</v>
      </c>
      <c r="J771" s="314"/>
    </row>
    <row r="772" spans="1:10" ht="31.5">
      <c r="A772" s="32"/>
      <c r="B772" s="197"/>
      <c r="C772" s="194">
        <v>205</v>
      </c>
      <c r="D772" s="195" t="s">
        <v>182</v>
      </c>
      <c r="E772" s="601"/>
      <c r="F772" s="602"/>
      <c r="G772" s="600"/>
      <c r="H772" s="601"/>
      <c r="I772" s="7" t="e">
        <f>(IF(OR(#REF!&lt;&gt;0,$E772&lt;&gt;0,$F772&lt;&gt;0,$G772&lt;&gt;0,$H772&lt;&gt;0),$I$2,""))</f>
        <v>#REF!</v>
      </c>
      <c r="J772" s="314"/>
    </row>
    <row r="773" spans="1:10">
      <c r="A773" s="32"/>
      <c r="B773" s="197"/>
      <c r="C773" s="194">
        <v>208</v>
      </c>
      <c r="D773" s="198" t="s">
        <v>183</v>
      </c>
      <c r="E773" s="601"/>
      <c r="F773" s="602"/>
      <c r="G773" s="600"/>
      <c r="H773" s="601"/>
      <c r="I773" s="7" t="e">
        <f>(IF(OR(#REF!&lt;&gt;0,$E773&lt;&gt;0,$F773&lt;&gt;0,$G773&lt;&gt;0,$H773&lt;&gt;0),$I$2,""))</f>
        <v>#REF!</v>
      </c>
      <c r="J773" s="314"/>
    </row>
    <row r="774" spans="1:10">
      <c r="A774" s="32"/>
      <c r="B774" s="192"/>
      <c r="C774" s="188">
        <v>209</v>
      </c>
      <c r="D774" s="199" t="s">
        <v>184</v>
      </c>
      <c r="E774" s="597"/>
      <c r="F774" s="598"/>
      <c r="G774" s="596"/>
      <c r="H774" s="597"/>
      <c r="I774" s="7" t="e">
        <f>(IF(OR(#REF!&lt;&gt;0,$E774&lt;&gt;0,$F774&lt;&gt;0,$G774&lt;&gt;0,$H774&lt;&gt;0),$I$2,""))</f>
        <v>#REF!</v>
      </c>
      <c r="J774" s="314"/>
    </row>
    <row r="775" spans="1:10">
      <c r="A775" s="32"/>
      <c r="B775" s="180">
        <v>500</v>
      </c>
      <c r="C775" s="200" t="s">
        <v>185</v>
      </c>
      <c r="D775" s="603"/>
      <c r="E775" s="591">
        <f>SUM(E776:E782)</f>
        <v>0</v>
      </c>
      <c r="F775" s="592">
        <f>SUM(F776:F782)</f>
        <v>0</v>
      </c>
      <c r="G775" s="590">
        <f>SUM(G776:G782)</f>
        <v>0</v>
      </c>
      <c r="H775" s="591">
        <f>SUM(H776:H782)</f>
        <v>0</v>
      </c>
      <c r="I775" s="7" t="e">
        <f>(IF(OR(#REF!&lt;&gt;0,$E775&lt;&gt;0,$F775&lt;&gt;0,$G775&lt;&gt;0,$H775&lt;&gt;0),$I$2,""))</f>
        <v>#REF!</v>
      </c>
      <c r="J775" s="314"/>
    </row>
    <row r="776" spans="1:10">
      <c r="A776" s="32"/>
      <c r="B776" s="192"/>
      <c r="C776" s="201">
        <v>551</v>
      </c>
      <c r="D776" s="202" t="s">
        <v>186</v>
      </c>
      <c r="E776" s="594"/>
      <c r="F776" s="595"/>
      <c r="G776" s="593"/>
      <c r="H776" s="594"/>
      <c r="I776" s="7" t="e">
        <f>(IF(OR(#REF!&lt;&gt;0,$E776&lt;&gt;0,$F776&lt;&gt;0,$G776&lt;&gt;0,$H776&lt;&gt;0),$I$2,""))</f>
        <v>#REF!</v>
      </c>
      <c r="J776" s="314"/>
    </row>
    <row r="777" spans="1:10">
      <c r="A777" s="32"/>
      <c r="B777" s="192"/>
      <c r="C777" s="203">
        <v>552</v>
      </c>
      <c r="D777" s="204" t="s">
        <v>187</v>
      </c>
      <c r="E777" s="601"/>
      <c r="F777" s="602"/>
      <c r="G777" s="600"/>
      <c r="H777" s="601"/>
      <c r="I777" s="7" t="e">
        <f>(IF(OR(#REF!&lt;&gt;0,$E777&lt;&gt;0,$F777&lt;&gt;0,$G777&lt;&gt;0,$H777&lt;&gt;0),$I$2,""))</f>
        <v>#REF!</v>
      </c>
      <c r="J777" s="314"/>
    </row>
    <row r="778" spans="1:10">
      <c r="A778" s="32"/>
      <c r="B778" s="205"/>
      <c r="C778" s="203">
        <v>558</v>
      </c>
      <c r="D778" s="206" t="s">
        <v>44</v>
      </c>
      <c r="E778" s="605">
        <v>0</v>
      </c>
      <c r="F778" s="606">
        <v>0</v>
      </c>
      <c r="G778" s="604">
        <v>0</v>
      </c>
      <c r="H778" s="605">
        <v>0</v>
      </c>
      <c r="I778" s="7" t="e">
        <f>(IF(OR(#REF!&lt;&gt;0,$E778&lt;&gt;0,$F778&lt;&gt;0,$G778&lt;&gt;0,$H778&lt;&gt;0),$I$2,""))</f>
        <v>#REF!</v>
      </c>
      <c r="J778" s="314"/>
    </row>
    <row r="779" spans="1:10">
      <c r="A779" s="32"/>
      <c r="B779" s="205"/>
      <c r="C779" s="203">
        <v>560</v>
      </c>
      <c r="D779" s="206" t="s">
        <v>188</v>
      </c>
      <c r="E779" s="601"/>
      <c r="F779" s="602"/>
      <c r="G779" s="600"/>
      <c r="H779" s="601"/>
      <c r="I779" s="7" t="e">
        <f>(IF(OR(#REF!&lt;&gt;0,$E779&lt;&gt;0,$F779&lt;&gt;0,$G779&lt;&gt;0,$H779&lt;&gt;0),$I$2,""))</f>
        <v>#REF!</v>
      </c>
      <c r="J779" s="314"/>
    </row>
    <row r="780" spans="1:10">
      <c r="A780" s="32"/>
      <c r="B780" s="205"/>
      <c r="C780" s="203">
        <v>580</v>
      </c>
      <c r="D780" s="204" t="s">
        <v>189</v>
      </c>
      <c r="E780" s="601"/>
      <c r="F780" s="602"/>
      <c r="G780" s="600"/>
      <c r="H780" s="601"/>
      <c r="I780" s="7" t="e">
        <f>(IF(OR(#REF!&lt;&gt;0,$E780&lt;&gt;0,$F780&lt;&gt;0,$G780&lt;&gt;0,$H780&lt;&gt;0),$I$2,""))</f>
        <v>#REF!</v>
      </c>
      <c r="J780" s="314"/>
    </row>
    <row r="781" spans="1:10">
      <c r="A781" s="32"/>
      <c r="B781" s="192"/>
      <c r="C781" s="203">
        <v>588</v>
      </c>
      <c r="D781" s="204" t="s">
        <v>190</v>
      </c>
      <c r="E781" s="605">
        <v>0</v>
      </c>
      <c r="F781" s="606">
        <v>0</v>
      </c>
      <c r="G781" s="604">
        <v>0</v>
      </c>
      <c r="H781" s="605">
        <v>0</v>
      </c>
      <c r="I781" s="7" t="e">
        <f>(IF(OR(#REF!&lt;&gt;0,$E781&lt;&gt;0,$F781&lt;&gt;0,$G781&lt;&gt;0,$H781&lt;&gt;0),$I$2,""))</f>
        <v>#REF!</v>
      </c>
      <c r="J781" s="314"/>
    </row>
    <row r="782" spans="1:10" ht="31.5">
      <c r="A782" s="32"/>
      <c r="B782" s="192"/>
      <c r="C782" s="207">
        <v>590</v>
      </c>
      <c r="D782" s="208" t="s">
        <v>191</v>
      </c>
      <c r="E782" s="597"/>
      <c r="F782" s="598"/>
      <c r="G782" s="596"/>
      <c r="H782" s="597"/>
      <c r="I782" s="7" t="e">
        <f>(IF(OR(#REF!&lt;&gt;0,$E782&lt;&gt;0,$F782&lt;&gt;0,$G782&lt;&gt;0,$H782&lt;&gt;0),$I$2,""))</f>
        <v>#REF!</v>
      </c>
      <c r="J782" s="314"/>
    </row>
    <row r="783" spans="1:10">
      <c r="A783" s="109">
        <v>5</v>
      </c>
      <c r="B783" s="180">
        <v>800</v>
      </c>
      <c r="C783" s="209" t="s">
        <v>192</v>
      </c>
      <c r="D783" s="607"/>
      <c r="E783" s="609"/>
      <c r="F783" s="610"/>
      <c r="G783" s="608"/>
      <c r="H783" s="609"/>
      <c r="I783" s="7" t="e">
        <f>(IF(OR(#REF!&lt;&gt;0,$E783&lt;&gt;0,$F783&lt;&gt;0,$G783&lt;&gt;0,$H783&lt;&gt;0),$I$2,""))</f>
        <v>#REF!</v>
      </c>
      <c r="J783" s="314"/>
    </row>
    <row r="784" spans="1:10">
      <c r="A784" s="110">
        <v>10</v>
      </c>
      <c r="B784" s="180">
        <v>1000</v>
      </c>
      <c r="C784" s="191" t="s">
        <v>193</v>
      </c>
      <c r="D784" s="599"/>
      <c r="E784" s="591">
        <f>SUM(E785:E801)</f>
        <v>15000</v>
      </c>
      <c r="F784" s="592">
        <f>SUM(F785:F801)</f>
        <v>15000</v>
      </c>
      <c r="G784" s="590">
        <f>SUM(G785:G801)</f>
        <v>15000</v>
      </c>
      <c r="H784" s="591">
        <f>SUM(H785:H801)</f>
        <v>15000</v>
      </c>
      <c r="I784" s="7" t="e">
        <f>(IF(OR(#REF!&lt;&gt;0,$E784&lt;&gt;0,$F784&lt;&gt;0,$G784&lt;&gt;0,$H784&lt;&gt;0),$I$2,""))</f>
        <v>#REF!</v>
      </c>
      <c r="J784" s="314"/>
    </row>
    <row r="785" spans="1:10">
      <c r="A785" s="110">
        <v>15</v>
      </c>
      <c r="B785" s="193"/>
      <c r="C785" s="185">
        <v>1011</v>
      </c>
      <c r="D785" s="210" t="s">
        <v>194</v>
      </c>
      <c r="E785" s="594"/>
      <c r="F785" s="595"/>
      <c r="G785" s="593"/>
      <c r="H785" s="594"/>
      <c r="I785" s="7" t="e">
        <f>(IF(OR(#REF!&lt;&gt;0,$E785&lt;&gt;0,$F785&lt;&gt;0,$G785&lt;&gt;0,$H785&lt;&gt;0),$I$2,""))</f>
        <v>#REF!</v>
      </c>
      <c r="J785" s="314"/>
    </row>
    <row r="786" spans="1:10">
      <c r="A786" s="109">
        <v>35</v>
      </c>
      <c r="B786" s="193"/>
      <c r="C786" s="194">
        <v>1012</v>
      </c>
      <c r="D786" s="195" t="s">
        <v>195</v>
      </c>
      <c r="E786" s="601"/>
      <c r="F786" s="602"/>
      <c r="G786" s="600"/>
      <c r="H786" s="601"/>
      <c r="I786" s="7" t="e">
        <f>(IF(OR(#REF!&lt;&gt;0,$E786&lt;&gt;0,$F786&lt;&gt;0,$G786&lt;&gt;0,$H786&lt;&gt;0),$I$2,""))</f>
        <v>#REF!</v>
      </c>
      <c r="J786" s="314"/>
    </row>
    <row r="787" spans="1:10">
      <c r="A787" s="110">
        <v>40</v>
      </c>
      <c r="B787" s="193"/>
      <c r="C787" s="194">
        <v>1013</v>
      </c>
      <c r="D787" s="195" t="s">
        <v>196</v>
      </c>
      <c r="E787" s="601"/>
      <c r="F787" s="602"/>
      <c r="G787" s="600"/>
      <c r="H787" s="601"/>
      <c r="I787" s="7" t="e">
        <f>(IF(OR(#REF!&lt;&gt;0,$E787&lt;&gt;0,$F787&lt;&gt;0,$G787&lt;&gt;0,$H787&lt;&gt;0),$I$2,""))</f>
        <v>#REF!</v>
      </c>
      <c r="J787" s="314"/>
    </row>
    <row r="788" spans="1:10">
      <c r="A788" s="110">
        <v>45</v>
      </c>
      <c r="B788" s="193"/>
      <c r="C788" s="194">
        <v>1014</v>
      </c>
      <c r="D788" s="195" t="s">
        <v>197</v>
      </c>
      <c r="E788" s="601"/>
      <c r="F788" s="602"/>
      <c r="G788" s="600"/>
      <c r="H788" s="601"/>
      <c r="I788" s="7" t="e">
        <f>(IF(OR(#REF!&lt;&gt;0,$E788&lt;&gt;0,$F788&lt;&gt;0,$G788&lt;&gt;0,$H788&lt;&gt;0),$I$2,""))</f>
        <v>#REF!</v>
      </c>
      <c r="J788" s="314"/>
    </row>
    <row r="789" spans="1:10">
      <c r="A789" s="110">
        <v>50</v>
      </c>
      <c r="B789" s="193"/>
      <c r="C789" s="194">
        <v>1015</v>
      </c>
      <c r="D789" s="195" t="s">
        <v>198</v>
      </c>
      <c r="E789" s="601">
        <v>500</v>
      </c>
      <c r="F789" s="602">
        <v>500</v>
      </c>
      <c r="G789" s="600">
        <v>500</v>
      </c>
      <c r="H789" s="601">
        <v>500</v>
      </c>
      <c r="I789" s="7" t="e">
        <f>(IF(OR(#REF!&lt;&gt;0,$E789&lt;&gt;0,$F789&lt;&gt;0,$G789&lt;&gt;0,$H789&lt;&gt;0),$I$2,""))</f>
        <v>#REF!</v>
      </c>
      <c r="J789" s="314"/>
    </row>
    <row r="790" spans="1:10">
      <c r="A790" s="110">
        <v>55</v>
      </c>
      <c r="B790" s="193"/>
      <c r="C790" s="211">
        <v>1016</v>
      </c>
      <c r="D790" s="212" t="s">
        <v>199</v>
      </c>
      <c r="E790" s="612">
        <v>10000</v>
      </c>
      <c r="F790" s="613">
        <v>9500</v>
      </c>
      <c r="G790" s="611">
        <v>9000</v>
      </c>
      <c r="H790" s="612">
        <v>9000</v>
      </c>
      <c r="I790" s="7" t="e">
        <f>(IF(OR(#REF!&lt;&gt;0,$E790&lt;&gt;0,$F790&lt;&gt;0,$G790&lt;&gt;0,$H790&lt;&gt;0),$I$2,""))</f>
        <v>#REF!</v>
      </c>
      <c r="J790" s="314"/>
    </row>
    <row r="791" spans="1:10">
      <c r="A791" s="110">
        <v>60</v>
      </c>
      <c r="B791" s="184"/>
      <c r="C791" s="214">
        <v>1020</v>
      </c>
      <c r="D791" s="215" t="s">
        <v>200</v>
      </c>
      <c r="E791" s="615">
        <v>450</v>
      </c>
      <c r="F791" s="616">
        <v>800</v>
      </c>
      <c r="G791" s="614">
        <v>1000</v>
      </c>
      <c r="H791" s="615">
        <v>1000</v>
      </c>
      <c r="I791" s="7" t="e">
        <f>(IF(OR(#REF!&lt;&gt;0,$E791&lt;&gt;0,$F791&lt;&gt;0,$G791&lt;&gt;0,$H791&lt;&gt;0),$I$2,""))</f>
        <v>#REF!</v>
      </c>
      <c r="J791" s="314"/>
    </row>
    <row r="792" spans="1:10">
      <c r="A792" s="109">
        <v>65</v>
      </c>
      <c r="B792" s="193"/>
      <c r="C792" s="217">
        <v>1030</v>
      </c>
      <c r="D792" s="218" t="s">
        <v>201</v>
      </c>
      <c r="E792" s="618">
        <v>4050</v>
      </c>
      <c r="F792" s="619">
        <v>4200</v>
      </c>
      <c r="G792" s="617">
        <v>4500</v>
      </c>
      <c r="H792" s="618">
        <v>4500</v>
      </c>
      <c r="I792" s="7" t="e">
        <f>(IF(OR(#REF!&lt;&gt;0,$E792&lt;&gt;0,$F792&lt;&gt;0,$G792&lt;&gt;0,$H792&lt;&gt;0),$I$2,""))</f>
        <v>#REF!</v>
      </c>
      <c r="J792" s="314"/>
    </row>
    <row r="793" spans="1:10">
      <c r="A793" s="110">
        <v>70</v>
      </c>
      <c r="B793" s="193"/>
      <c r="C793" s="214">
        <v>1051</v>
      </c>
      <c r="D793" s="221" t="s">
        <v>202</v>
      </c>
      <c r="E793" s="615"/>
      <c r="F793" s="616"/>
      <c r="G793" s="614"/>
      <c r="H793" s="615"/>
      <c r="I793" s="7" t="e">
        <f>(IF(OR(#REF!&lt;&gt;0,$E793&lt;&gt;0,$F793&lt;&gt;0,$G793&lt;&gt;0,$H793&lt;&gt;0),$I$2,""))</f>
        <v>#REF!</v>
      </c>
      <c r="J793" s="314"/>
    </row>
    <row r="794" spans="1:10">
      <c r="A794" s="110">
        <v>75</v>
      </c>
      <c r="B794" s="193"/>
      <c r="C794" s="194">
        <v>1052</v>
      </c>
      <c r="D794" s="195" t="s">
        <v>203</v>
      </c>
      <c r="E794" s="601"/>
      <c r="F794" s="602"/>
      <c r="G794" s="600"/>
      <c r="H794" s="601"/>
      <c r="I794" s="7" t="e">
        <f>(IF(OR(#REF!&lt;&gt;0,$E794&lt;&gt;0,$F794&lt;&gt;0,$G794&lt;&gt;0,$H794&lt;&gt;0),$I$2,""))</f>
        <v>#REF!</v>
      </c>
      <c r="J794" s="314"/>
    </row>
    <row r="795" spans="1:10">
      <c r="A795" s="110">
        <v>80</v>
      </c>
      <c r="B795" s="193"/>
      <c r="C795" s="217">
        <v>1053</v>
      </c>
      <c r="D795" s="218" t="s">
        <v>204</v>
      </c>
      <c r="E795" s="618"/>
      <c r="F795" s="619"/>
      <c r="G795" s="617"/>
      <c r="H795" s="618"/>
      <c r="I795" s="7" t="e">
        <f>(IF(OR(#REF!&lt;&gt;0,$E795&lt;&gt;0,$F795&lt;&gt;0,$G795&lt;&gt;0,$H795&lt;&gt;0),$I$2,""))</f>
        <v>#REF!</v>
      </c>
      <c r="J795" s="314"/>
    </row>
    <row r="796" spans="1:10">
      <c r="A796" s="110">
        <v>80</v>
      </c>
      <c r="B796" s="193"/>
      <c r="C796" s="214">
        <v>1062</v>
      </c>
      <c r="D796" s="215" t="s">
        <v>205</v>
      </c>
      <c r="E796" s="615"/>
      <c r="F796" s="616"/>
      <c r="G796" s="614"/>
      <c r="H796" s="615"/>
      <c r="I796" s="7" t="e">
        <f>(IF(OR(#REF!&lt;&gt;0,$E796&lt;&gt;0,$F796&lt;&gt;0,$G796&lt;&gt;0,$H796&lt;&gt;0),$I$2,""))</f>
        <v>#REF!</v>
      </c>
      <c r="J796" s="314"/>
    </row>
    <row r="797" spans="1:10">
      <c r="A797" s="110">
        <v>85</v>
      </c>
      <c r="B797" s="193"/>
      <c r="C797" s="217">
        <v>1063</v>
      </c>
      <c r="D797" s="222" t="s">
        <v>206</v>
      </c>
      <c r="E797" s="618"/>
      <c r="F797" s="619"/>
      <c r="G797" s="617"/>
      <c r="H797" s="618"/>
      <c r="I797" s="7" t="e">
        <f>(IF(OR(#REF!&lt;&gt;0,$E797&lt;&gt;0,$F797&lt;&gt;0,$G797&lt;&gt;0,$H797&lt;&gt;0),$I$2,""))</f>
        <v>#REF!</v>
      </c>
      <c r="J797" s="314"/>
    </row>
    <row r="798" spans="1:10">
      <c r="A798" s="110">
        <v>90</v>
      </c>
      <c r="B798" s="193"/>
      <c r="C798" s="223">
        <v>1069</v>
      </c>
      <c r="D798" s="224" t="s">
        <v>207</v>
      </c>
      <c r="E798" s="621"/>
      <c r="F798" s="622"/>
      <c r="G798" s="620"/>
      <c r="H798" s="621"/>
      <c r="I798" s="7" t="e">
        <f>(IF(OR(#REF!&lt;&gt;0,$E798&lt;&gt;0,$F798&lt;&gt;0,$G798&lt;&gt;0,$H798&lt;&gt;0),$I$2,""))</f>
        <v>#REF!</v>
      </c>
      <c r="J798" s="314"/>
    </row>
    <row r="799" spans="1:10">
      <c r="A799" s="110">
        <v>90</v>
      </c>
      <c r="B799" s="184"/>
      <c r="C799" s="214">
        <v>1091</v>
      </c>
      <c r="D799" s="221" t="s">
        <v>208</v>
      </c>
      <c r="E799" s="615"/>
      <c r="F799" s="616"/>
      <c r="G799" s="614"/>
      <c r="H799" s="615"/>
      <c r="I799" s="7" t="e">
        <f>(IF(OR(#REF!&lt;&gt;0,$E799&lt;&gt;0,$F799&lt;&gt;0,$G799&lt;&gt;0,$H799&lt;&gt;0),$I$2,""))</f>
        <v>#REF!</v>
      </c>
      <c r="J799" s="314"/>
    </row>
    <row r="800" spans="1:10">
      <c r="A800" s="109">
        <v>115</v>
      </c>
      <c r="B800" s="193"/>
      <c r="C800" s="194">
        <v>1092</v>
      </c>
      <c r="D800" s="195" t="s">
        <v>209</v>
      </c>
      <c r="E800" s="601"/>
      <c r="F800" s="602"/>
      <c r="G800" s="600"/>
      <c r="H800" s="601"/>
      <c r="I800" s="7" t="e">
        <f>(IF(OR(#REF!&lt;&gt;0,$E800&lt;&gt;0,$F800&lt;&gt;0,$G800&lt;&gt;0,$H800&lt;&gt;0),$I$2,""))</f>
        <v>#REF!</v>
      </c>
      <c r="J800" s="314"/>
    </row>
    <row r="801" spans="1:10">
      <c r="A801" s="109">
        <v>125</v>
      </c>
      <c r="B801" s="193"/>
      <c r="C801" s="188">
        <v>1098</v>
      </c>
      <c r="D801" s="226" t="s">
        <v>210</v>
      </c>
      <c r="E801" s="597"/>
      <c r="F801" s="598"/>
      <c r="G801" s="596"/>
      <c r="H801" s="597"/>
      <c r="I801" s="7" t="e">
        <f>(IF(OR(#REF!&lt;&gt;0,$E801&lt;&gt;0,$F801&lt;&gt;0,$G801&lt;&gt;0,$H801&lt;&gt;0),$I$2,""))</f>
        <v>#REF!</v>
      </c>
      <c r="J801" s="314"/>
    </row>
    <row r="802" spans="1:10">
      <c r="A802" s="110">
        <v>130</v>
      </c>
      <c r="B802" s="180">
        <v>1900</v>
      </c>
      <c r="C802" s="227" t="s">
        <v>211</v>
      </c>
      <c r="D802" s="623"/>
      <c r="E802" s="591">
        <f>SUM(E803:E805)</f>
        <v>0</v>
      </c>
      <c r="F802" s="592">
        <f>SUM(F803:F805)</f>
        <v>0</v>
      </c>
      <c r="G802" s="590">
        <f>SUM(G803:G805)</f>
        <v>0</v>
      </c>
      <c r="H802" s="591">
        <f>SUM(H803:H805)</f>
        <v>0</v>
      </c>
      <c r="I802" s="7" t="e">
        <f>(IF(OR(#REF!&lt;&gt;0,$E802&lt;&gt;0,$F802&lt;&gt;0,$G802&lt;&gt;0,$H802&lt;&gt;0),$I$2,""))</f>
        <v>#REF!</v>
      </c>
      <c r="J802" s="314"/>
    </row>
    <row r="803" spans="1:10">
      <c r="A803" s="110">
        <v>135</v>
      </c>
      <c r="B803" s="193"/>
      <c r="C803" s="185">
        <v>1901</v>
      </c>
      <c r="D803" s="228" t="s">
        <v>212</v>
      </c>
      <c r="E803" s="594"/>
      <c r="F803" s="595"/>
      <c r="G803" s="593"/>
      <c r="H803" s="594"/>
      <c r="I803" s="7" t="e">
        <f>(IF(OR(#REF!&lt;&gt;0,$E803&lt;&gt;0,$F803&lt;&gt;0,$G803&lt;&gt;0,$H803&lt;&gt;0),$I$2,""))</f>
        <v>#REF!</v>
      </c>
      <c r="J803" s="314"/>
    </row>
    <row r="804" spans="1:10">
      <c r="A804" s="110">
        <v>140</v>
      </c>
      <c r="B804" s="229"/>
      <c r="C804" s="194">
        <v>1981</v>
      </c>
      <c r="D804" s="230" t="s">
        <v>213</v>
      </c>
      <c r="E804" s="601"/>
      <c r="F804" s="602"/>
      <c r="G804" s="600"/>
      <c r="H804" s="601"/>
      <c r="I804" s="7" t="e">
        <f>(IF(OR(#REF!&lt;&gt;0,$E804&lt;&gt;0,$F804&lt;&gt;0,$G804&lt;&gt;0,$H804&lt;&gt;0),$I$2,""))</f>
        <v>#REF!</v>
      </c>
      <c r="J804" s="314"/>
    </row>
    <row r="805" spans="1:10">
      <c r="A805" s="110">
        <v>145</v>
      </c>
      <c r="B805" s="193"/>
      <c r="C805" s="188">
        <v>1991</v>
      </c>
      <c r="D805" s="231" t="s">
        <v>214</v>
      </c>
      <c r="E805" s="597"/>
      <c r="F805" s="598"/>
      <c r="G805" s="596"/>
      <c r="H805" s="597"/>
      <c r="I805" s="7" t="e">
        <f>(IF(OR(#REF!&lt;&gt;0,$E805&lt;&gt;0,$F805&lt;&gt;0,$G805&lt;&gt;0,$H805&lt;&gt;0),$I$2,""))</f>
        <v>#REF!</v>
      </c>
      <c r="J805" s="314"/>
    </row>
    <row r="806" spans="1:10">
      <c r="A806" s="110">
        <v>150</v>
      </c>
      <c r="B806" s="180">
        <v>2100</v>
      </c>
      <c r="C806" s="227" t="s">
        <v>215</v>
      </c>
      <c r="D806" s="623"/>
      <c r="E806" s="591">
        <f>SUM(E807:E811)</f>
        <v>0</v>
      </c>
      <c r="F806" s="592">
        <f>SUM(F807:F811)</f>
        <v>0</v>
      </c>
      <c r="G806" s="590">
        <f>SUM(G807:G811)</f>
        <v>0</v>
      </c>
      <c r="H806" s="591">
        <f>SUM(H807:H811)</f>
        <v>0</v>
      </c>
      <c r="I806" s="7" t="e">
        <f>(IF(OR(#REF!&lt;&gt;0,$E806&lt;&gt;0,$F806&lt;&gt;0,$G806&lt;&gt;0,$H806&lt;&gt;0),$I$2,""))</f>
        <v>#REF!</v>
      </c>
      <c r="J806" s="314"/>
    </row>
    <row r="807" spans="1:10">
      <c r="A807" s="110">
        <v>155</v>
      </c>
      <c r="B807" s="193"/>
      <c r="C807" s="185">
        <v>2110</v>
      </c>
      <c r="D807" s="232" t="s">
        <v>216</v>
      </c>
      <c r="E807" s="594"/>
      <c r="F807" s="595"/>
      <c r="G807" s="593"/>
      <c r="H807" s="594"/>
      <c r="I807" s="7" t="e">
        <f>(IF(OR(#REF!&lt;&gt;0,$E807&lt;&gt;0,$F807&lt;&gt;0,$G807&lt;&gt;0,$H807&lt;&gt;0),$I$2,""))</f>
        <v>#REF!</v>
      </c>
      <c r="J807" s="314"/>
    </row>
    <row r="808" spans="1:10">
      <c r="A808" s="110">
        <v>160</v>
      </c>
      <c r="B808" s="229"/>
      <c r="C808" s="194">
        <v>2120</v>
      </c>
      <c r="D808" s="198" t="s">
        <v>217</v>
      </c>
      <c r="E808" s="601"/>
      <c r="F808" s="602"/>
      <c r="G808" s="600"/>
      <c r="H808" s="601"/>
      <c r="I808" s="7" t="e">
        <f>(IF(OR(#REF!&lt;&gt;0,$E808&lt;&gt;0,$F808&lt;&gt;0,$G808&lt;&gt;0,$H808&lt;&gt;0),$I$2,""))</f>
        <v>#REF!</v>
      </c>
      <c r="J808" s="314"/>
    </row>
    <row r="809" spans="1:10">
      <c r="A809" s="110">
        <v>165</v>
      </c>
      <c r="B809" s="229"/>
      <c r="C809" s="194">
        <v>2125</v>
      </c>
      <c r="D809" s="198" t="s">
        <v>218</v>
      </c>
      <c r="E809" s="605">
        <v>0</v>
      </c>
      <c r="F809" s="606">
        <v>0</v>
      </c>
      <c r="G809" s="604">
        <v>0</v>
      </c>
      <c r="H809" s="605">
        <v>0</v>
      </c>
      <c r="I809" s="7" t="e">
        <f>(IF(OR(#REF!&lt;&gt;0,$E809&lt;&gt;0,$F809&lt;&gt;0,$G809&lt;&gt;0,$H809&lt;&gt;0),$I$2,""))</f>
        <v>#REF!</v>
      </c>
      <c r="J809" s="314"/>
    </row>
    <row r="810" spans="1:10">
      <c r="A810" s="110">
        <v>175</v>
      </c>
      <c r="B810" s="192"/>
      <c r="C810" s="194">
        <v>2140</v>
      </c>
      <c r="D810" s="198" t="s">
        <v>219</v>
      </c>
      <c r="E810" s="605">
        <v>0</v>
      </c>
      <c r="F810" s="606">
        <v>0</v>
      </c>
      <c r="G810" s="604">
        <v>0</v>
      </c>
      <c r="H810" s="605">
        <v>0</v>
      </c>
      <c r="I810" s="7" t="e">
        <f>(IF(OR(#REF!&lt;&gt;0,$E810&lt;&gt;0,$F810&lt;&gt;0,$G810&lt;&gt;0,$H810&lt;&gt;0),$I$2,""))</f>
        <v>#REF!</v>
      </c>
      <c r="J810" s="314"/>
    </row>
    <row r="811" spans="1:10">
      <c r="A811" s="110">
        <v>180</v>
      </c>
      <c r="B811" s="193"/>
      <c r="C811" s="188">
        <v>2190</v>
      </c>
      <c r="D811" s="233" t="s">
        <v>220</v>
      </c>
      <c r="E811" s="597"/>
      <c r="F811" s="598"/>
      <c r="G811" s="596"/>
      <c r="H811" s="597"/>
      <c r="I811" s="7" t="e">
        <f>(IF(OR(#REF!&lt;&gt;0,$E811&lt;&gt;0,$F811&lt;&gt;0,$G811&lt;&gt;0,$H811&lt;&gt;0),$I$2,""))</f>
        <v>#REF!</v>
      </c>
      <c r="J811" s="314"/>
    </row>
    <row r="812" spans="1:10">
      <c r="A812" s="110">
        <v>185</v>
      </c>
      <c r="B812" s="180">
        <v>2200</v>
      </c>
      <c r="C812" s="227" t="s">
        <v>221</v>
      </c>
      <c r="D812" s="623"/>
      <c r="E812" s="591">
        <f>SUM(E813:E814)</f>
        <v>0</v>
      </c>
      <c r="F812" s="592">
        <f>SUM(F813:F814)</f>
        <v>0</v>
      </c>
      <c r="G812" s="590">
        <f>SUM(G813:G814)</f>
        <v>0</v>
      </c>
      <c r="H812" s="591">
        <f>SUM(H813:H814)</f>
        <v>0</v>
      </c>
      <c r="I812" s="7" t="e">
        <f>(IF(OR(#REF!&lt;&gt;0,$E812&lt;&gt;0,$F812&lt;&gt;0,$G812&lt;&gt;0,$H812&lt;&gt;0),$I$2,""))</f>
        <v>#REF!</v>
      </c>
      <c r="J812" s="314"/>
    </row>
    <row r="813" spans="1:10">
      <c r="A813" s="110">
        <v>190</v>
      </c>
      <c r="B813" s="193"/>
      <c r="C813" s="185">
        <v>2221</v>
      </c>
      <c r="D813" s="186" t="s">
        <v>222</v>
      </c>
      <c r="E813" s="594"/>
      <c r="F813" s="595"/>
      <c r="G813" s="593"/>
      <c r="H813" s="594"/>
      <c r="I813" s="7" t="e">
        <f>(IF(OR(#REF!&lt;&gt;0,$E813&lt;&gt;0,$F813&lt;&gt;0,$G813&lt;&gt;0,$H813&lt;&gt;0),$I$2,""))</f>
        <v>#REF!</v>
      </c>
      <c r="J813" s="314"/>
    </row>
    <row r="814" spans="1:10">
      <c r="A814" s="110">
        <v>200</v>
      </c>
      <c r="B814" s="193"/>
      <c r="C814" s="188">
        <v>2224</v>
      </c>
      <c r="D814" s="189" t="s">
        <v>223</v>
      </c>
      <c r="E814" s="597"/>
      <c r="F814" s="598"/>
      <c r="G814" s="596"/>
      <c r="H814" s="597"/>
      <c r="I814" s="7" t="e">
        <f>(IF(OR(#REF!&lt;&gt;0,$E814&lt;&gt;0,$F814&lt;&gt;0,$G814&lt;&gt;0,$H814&lt;&gt;0),$I$2,""))</f>
        <v>#REF!</v>
      </c>
      <c r="J814" s="314"/>
    </row>
    <row r="815" spans="1:10">
      <c r="A815" s="110">
        <v>200</v>
      </c>
      <c r="B815" s="180">
        <v>2500</v>
      </c>
      <c r="C815" s="227" t="s">
        <v>224</v>
      </c>
      <c r="D815" s="623"/>
      <c r="E815" s="609"/>
      <c r="F815" s="610"/>
      <c r="G815" s="608"/>
      <c r="H815" s="609"/>
      <c r="I815" s="7" t="e">
        <f>(IF(OR(#REF!&lt;&gt;0,$E815&lt;&gt;0,$F815&lt;&gt;0,$G815&lt;&gt;0,$H815&lt;&gt;0),$I$2,""))</f>
        <v>#REF!</v>
      </c>
      <c r="J815" s="314"/>
    </row>
    <row r="816" spans="1:10">
      <c r="A816" s="110">
        <v>205</v>
      </c>
      <c r="B816" s="180">
        <v>2600</v>
      </c>
      <c r="C816" s="234" t="s">
        <v>225</v>
      </c>
      <c r="D816" s="624"/>
      <c r="E816" s="609"/>
      <c r="F816" s="610"/>
      <c r="G816" s="608"/>
      <c r="H816" s="609"/>
      <c r="I816" s="7" t="e">
        <f>(IF(OR(#REF!&lt;&gt;0,$E816&lt;&gt;0,$F816&lt;&gt;0,$G816&lt;&gt;0,$H816&lt;&gt;0),$I$2,""))</f>
        <v>#REF!</v>
      </c>
      <c r="J816" s="314"/>
    </row>
    <row r="817" spans="1:10">
      <c r="A817" s="110">
        <v>210</v>
      </c>
      <c r="B817" s="180">
        <v>2700</v>
      </c>
      <c r="C817" s="234" t="s">
        <v>226</v>
      </c>
      <c r="D817" s="624"/>
      <c r="E817" s="609"/>
      <c r="F817" s="610"/>
      <c r="G817" s="608"/>
      <c r="H817" s="609"/>
      <c r="I817" s="7" t="e">
        <f>(IF(OR(#REF!&lt;&gt;0,$E817&lt;&gt;0,$F817&lt;&gt;0,$G817&lt;&gt;0,$H817&lt;&gt;0),$I$2,""))</f>
        <v>#REF!</v>
      </c>
      <c r="J817" s="314"/>
    </row>
    <row r="818" spans="1:10" ht="36" customHeight="1">
      <c r="A818" s="110">
        <v>215</v>
      </c>
      <c r="B818" s="180">
        <v>2800</v>
      </c>
      <c r="C818" s="234" t="s">
        <v>517</v>
      </c>
      <c r="D818" s="624"/>
      <c r="E818" s="609"/>
      <c r="F818" s="610"/>
      <c r="G818" s="608"/>
      <c r="H818" s="609"/>
      <c r="I818" s="7" t="e">
        <f>(IF(OR(#REF!&lt;&gt;0,$E818&lt;&gt;0,$F818&lt;&gt;0,$G818&lt;&gt;0,$H818&lt;&gt;0),$I$2,""))</f>
        <v>#REF!</v>
      </c>
      <c r="J818" s="314"/>
    </row>
    <row r="819" spans="1:10">
      <c r="A819" s="109">
        <v>220</v>
      </c>
      <c r="B819" s="180">
        <v>2900</v>
      </c>
      <c r="C819" s="227" t="s">
        <v>228</v>
      </c>
      <c r="D819" s="623"/>
      <c r="E819" s="590">
        <f>SUM(E820:E827)</f>
        <v>0</v>
      </c>
      <c r="F819" s="590">
        <f>SUM(F820:F827)</f>
        <v>0</v>
      </c>
      <c r="G819" s="590">
        <f>SUM(G820:G827)</f>
        <v>0</v>
      </c>
      <c r="H819" s="590">
        <f>SUM(H820:H827)</f>
        <v>0</v>
      </c>
      <c r="I819" s="7" t="e">
        <f>(IF(OR(#REF!&lt;&gt;0,$E819&lt;&gt;0,$F819&lt;&gt;0,$G819&lt;&gt;0,$H819&lt;&gt;0),$I$2,""))</f>
        <v>#REF!</v>
      </c>
      <c r="J819" s="314"/>
    </row>
    <row r="820" spans="1:10">
      <c r="A820" s="110">
        <v>225</v>
      </c>
      <c r="B820" s="236"/>
      <c r="C820" s="185">
        <v>2910</v>
      </c>
      <c r="D820" s="237" t="s">
        <v>229</v>
      </c>
      <c r="E820" s="594"/>
      <c r="F820" s="595"/>
      <c r="G820" s="593"/>
      <c r="H820" s="594"/>
      <c r="I820" s="7" t="e">
        <f>(IF(OR(#REF!&lt;&gt;0,$E820&lt;&gt;0,$F820&lt;&gt;0,$G820&lt;&gt;0,$H820&lt;&gt;0),$I$2,""))</f>
        <v>#REF!</v>
      </c>
      <c r="J820" s="314"/>
    </row>
    <row r="821" spans="1:10">
      <c r="A821" s="110">
        <v>230</v>
      </c>
      <c r="B821" s="236"/>
      <c r="C821" s="185">
        <v>2920</v>
      </c>
      <c r="D821" s="237" t="s">
        <v>230</v>
      </c>
      <c r="E821" s="594"/>
      <c r="F821" s="595"/>
      <c r="G821" s="593"/>
      <c r="H821" s="594"/>
      <c r="I821" s="7" t="e">
        <f>(IF(OR(#REF!&lt;&gt;0,$E821&lt;&gt;0,$F821&lt;&gt;0,$G821&lt;&gt;0,$H821&lt;&gt;0),$I$2,""))</f>
        <v>#REF!</v>
      </c>
      <c r="J821" s="314"/>
    </row>
    <row r="822" spans="1:10" ht="31.5">
      <c r="A822" s="110">
        <v>245</v>
      </c>
      <c r="B822" s="236"/>
      <c r="C822" s="217">
        <v>2969</v>
      </c>
      <c r="D822" s="238" t="s">
        <v>231</v>
      </c>
      <c r="E822" s="618"/>
      <c r="F822" s="619"/>
      <c r="G822" s="617"/>
      <c r="H822" s="618"/>
      <c r="I822" s="7" t="e">
        <f>(IF(OR(#REF!&lt;&gt;0,$E822&lt;&gt;0,$F822&lt;&gt;0,$G822&lt;&gt;0,$H822&lt;&gt;0),$I$2,""))</f>
        <v>#REF!</v>
      </c>
      <c r="J822" s="314"/>
    </row>
    <row r="823" spans="1:10" ht="31.5">
      <c r="A823" s="109">
        <v>220</v>
      </c>
      <c r="B823" s="236"/>
      <c r="C823" s="239">
        <v>2970</v>
      </c>
      <c r="D823" s="240" t="s">
        <v>232</v>
      </c>
      <c r="E823" s="626"/>
      <c r="F823" s="627"/>
      <c r="G823" s="625"/>
      <c r="H823" s="626"/>
      <c r="I823" s="7" t="e">
        <f>(IF(OR(#REF!&lt;&gt;0,$E823&lt;&gt;0,$F823&lt;&gt;0,$G823&lt;&gt;0,$H823&lt;&gt;0),$I$2,""))</f>
        <v>#REF!</v>
      </c>
      <c r="J823" s="314"/>
    </row>
    <row r="824" spans="1:10">
      <c r="A824" s="110">
        <v>225</v>
      </c>
      <c r="B824" s="236"/>
      <c r="C824" s="223">
        <v>2989</v>
      </c>
      <c r="D824" s="242" t="s">
        <v>233</v>
      </c>
      <c r="E824" s="621"/>
      <c r="F824" s="622"/>
      <c r="G824" s="620"/>
      <c r="H824" s="621"/>
      <c r="I824" s="7" t="e">
        <f>(IF(OR(#REF!&lt;&gt;0,$E824&lt;&gt;0,$F824&lt;&gt;0,$G824&lt;&gt;0,$H824&lt;&gt;0),$I$2,""))</f>
        <v>#REF!</v>
      </c>
      <c r="J824" s="314"/>
    </row>
    <row r="825" spans="1:10" ht="31.5">
      <c r="A825" s="110">
        <v>230</v>
      </c>
      <c r="B825" s="193"/>
      <c r="C825" s="214">
        <v>2990</v>
      </c>
      <c r="D825" s="243" t="s">
        <v>234</v>
      </c>
      <c r="E825" s="615"/>
      <c r="F825" s="616"/>
      <c r="G825" s="614"/>
      <c r="H825" s="615"/>
      <c r="I825" s="7" t="e">
        <f>(IF(OR(#REF!&lt;&gt;0,$E825&lt;&gt;0,$F825&lt;&gt;0,$G825&lt;&gt;0,$H825&lt;&gt;0),$I$2,""))</f>
        <v>#REF!</v>
      </c>
      <c r="J825" s="314"/>
    </row>
    <row r="826" spans="1:10">
      <c r="A826" s="110">
        <v>235</v>
      </c>
      <c r="B826" s="193"/>
      <c r="C826" s="214">
        <v>2991</v>
      </c>
      <c r="D826" s="243" t="s">
        <v>235</v>
      </c>
      <c r="E826" s="615"/>
      <c r="F826" s="616"/>
      <c r="G826" s="614"/>
      <c r="H826" s="615"/>
      <c r="I826" s="7" t="e">
        <f>(IF(OR(#REF!&lt;&gt;0,$E826&lt;&gt;0,$F826&lt;&gt;0,$G826&lt;&gt;0,$H826&lt;&gt;0),$I$2,""))</f>
        <v>#REF!</v>
      </c>
      <c r="J826" s="314"/>
    </row>
    <row r="827" spans="1:10">
      <c r="A827" s="110">
        <v>240</v>
      </c>
      <c r="B827" s="193"/>
      <c r="C827" s="188">
        <v>2992</v>
      </c>
      <c r="D827" s="628" t="s">
        <v>236</v>
      </c>
      <c r="E827" s="597"/>
      <c r="F827" s="598"/>
      <c r="G827" s="596"/>
      <c r="H827" s="597"/>
      <c r="I827" s="7" t="e">
        <f>(IF(OR(#REF!&lt;&gt;0,$E827&lt;&gt;0,$F827&lt;&gt;0,$G827&lt;&gt;0,$H827&lt;&gt;0),$I$2,""))</f>
        <v>#REF!</v>
      </c>
      <c r="J827" s="314"/>
    </row>
    <row r="828" spans="1:10">
      <c r="A828" s="110">
        <v>245</v>
      </c>
      <c r="B828" s="180">
        <v>3300</v>
      </c>
      <c r="C828" s="245" t="s">
        <v>237</v>
      </c>
      <c r="D828" s="246"/>
      <c r="E828" s="591">
        <f>SUM(E829:E833)</f>
        <v>0</v>
      </c>
      <c r="F828" s="592">
        <f>SUM(F829:F833)</f>
        <v>0</v>
      </c>
      <c r="G828" s="590">
        <f>SUM(G829:G833)</f>
        <v>0</v>
      </c>
      <c r="H828" s="591">
        <f>SUM(H829:H833)</f>
        <v>0</v>
      </c>
      <c r="I828" s="7" t="e">
        <f>(IF(OR(#REF!&lt;&gt;0,$E828&lt;&gt;0,$F828&lt;&gt;0,$G828&lt;&gt;0,$H828&lt;&gt;0),$I$2,""))</f>
        <v>#REF!</v>
      </c>
      <c r="J828" s="314"/>
    </row>
    <row r="829" spans="1:10">
      <c r="A829" s="109">
        <v>250</v>
      </c>
      <c r="B829" s="192"/>
      <c r="C829" s="185">
        <v>3301</v>
      </c>
      <c r="D829" s="247" t="s">
        <v>238</v>
      </c>
      <c r="E829" s="630">
        <v>0</v>
      </c>
      <c r="F829" s="631">
        <v>0</v>
      </c>
      <c r="G829" s="629">
        <v>0</v>
      </c>
      <c r="H829" s="630">
        <v>0</v>
      </c>
      <c r="I829" s="7" t="e">
        <f>(IF(OR(#REF!&lt;&gt;0,$E829&lt;&gt;0,$F829&lt;&gt;0,$G829&lt;&gt;0,$H829&lt;&gt;0),$I$2,""))</f>
        <v>#REF!</v>
      </c>
      <c r="J829" s="314"/>
    </row>
    <row r="830" spans="1:10">
      <c r="A830" s="110">
        <v>255</v>
      </c>
      <c r="B830" s="192"/>
      <c r="C830" s="194">
        <v>3302</v>
      </c>
      <c r="D830" s="248" t="s">
        <v>239</v>
      </c>
      <c r="E830" s="605">
        <v>0</v>
      </c>
      <c r="F830" s="606">
        <v>0</v>
      </c>
      <c r="G830" s="604">
        <v>0</v>
      </c>
      <c r="H830" s="605">
        <v>0</v>
      </c>
      <c r="I830" s="7" t="e">
        <f>(IF(OR(#REF!&lt;&gt;0,$E830&lt;&gt;0,$F830&lt;&gt;0,$G830&lt;&gt;0,$H830&lt;&gt;0),$I$2,""))</f>
        <v>#REF!</v>
      </c>
      <c r="J830" s="314"/>
    </row>
    <row r="831" spans="1:10">
      <c r="A831" s="110">
        <v>265</v>
      </c>
      <c r="B831" s="192"/>
      <c r="C831" s="194">
        <v>3304</v>
      </c>
      <c r="D831" s="248" t="s">
        <v>240</v>
      </c>
      <c r="E831" s="605">
        <v>0</v>
      </c>
      <c r="F831" s="606">
        <v>0</v>
      </c>
      <c r="G831" s="604">
        <v>0</v>
      </c>
      <c r="H831" s="605">
        <v>0</v>
      </c>
      <c r="I831" s="7" t="e">
        <f>(IF(OR(#REF!&lt;&gt;0,$E831&lt;&gt;0,$F831&lt;&gt;0,$G831&lt;&gt;0,$H831&lt;&gt;0),$I$2,""))</f>
        <v>#REF!</v>
      </c>
      <c r="J831" s="314"/>
    </row>
    <row r="832" spans="1:10" ht="31.5">
      <c r="A832" s="109">
        <v>270</v>
      </c>
      <c r="B832" s="192"/>
      <c r="C832" s="188">
        <v>3306</v>
      </c>
      <c r="D832" s="249" t="s">
        <v>241</v>
      </c>
      <c r="E832" s="605">
        <v>0</v>
      </c>
      <c r="F832" s="606">
        <v>0</v>
      </c>
      <c r="G832" s="604">
        <v>0</v>
      </c>
      <c r="H832" s="605">
        <v>0</v>
      </c>
      <c r="I832" s="7" t="e">
        <f>(IF(OR(#REF!&lt;&gt;0,$E832&lt;&gt;0,$F832&lt;&gt;0,$G832&lt;&gt;0,$H832&lt;&gt;0),$I$2,""))</f>
        <v>#REF!</v>
      </c>
      <c r="J832" s="314"/>
    </row>
    <row r="833" spans="1:10">
      <c r="A833" s="109">
        <v>290</v>
      </c>
      <c r="B833" s="192"/>
      <c r="C833" s="188">
        <v>3307</v>
      </c>
      <c r="D833" s="249" t="s">
        <v>242</v>
      </c>
      <c r="E833" s="633">
        <v>0</v>
      </c>
      <c r="F833" s="634">
        <v>0</v>
      </c>
      <c r="G833" s="632">
        <v>0</v>
      </c>
      <c r="H833" s="633">
        <v>0</v>
      </c>
      <c r="I833" s="7" t="e">
        <f>(IF(OR(#REF!&lt;&gt;0,$E833&lt;&gt;0,$F833&lt;&gt;0,$G833&lt;&gt;0,$H833&lt;&gt;0),$I$2,""))</f>
        <v>#REF!</v>
      </c>
      <c r="J833" s="314"/>
    </row>
    <row r="834" spans="1:10">
      <c r="A834" s="235">
        <v>320</v>
      </c>
      <c r="B834" s="180">
        <v>3900</v>
      </c>
      <c r="C834" s="227" t="s">
        <v>243</v>
      </c>
      <c r="D834" s="623"/>
      <c r="E834" s="636">
        <v>0</v>
      </c>
      <c r="F834" s="637">
        <v>0</v>
      </c>
      <c r="G834" s="635">
        <v>0</v>
      </c>
      <c r="H834" s="636">
        <v>0</v>
      </c>
      <c r="I834" s="7" t="e">
        <f>(IF(OR(#REF!&lt;&gt;0,$E834&lt;&gt;0,$F834&lt;&gt;0,$G834&lt;&gt;0,$H834&lt;&gt;0),$I$2,""))</f>
        <v>#REF!</v>
      </c>
      <c r="J834" s="314"/>
    </row>
    <row r="835" spans="1:10">
      <c r="A835" s="109">
        <v>330</v>
      </c>
      <c r="B835" s="180">
        <v>4000</v>
      </c>
      <c r="C835" s="227" t="s">
        <v>244</v>
      </c>
      <c r="D835" s="623"/>
      <c r="E835" s="609"/>
      <c r="F835" s="610"/>
      <c r="G835" s="608"/>
      <c r="H835" s="609"/>
      <c r="I835" s="7" t="e">
        <f>(IF(OR(#REF!&lt;&gt;0,$E835&lt;&gt;0,$F835&lt;&gt;0,$G835&lt;&gt;0,$H835&lt;&gt;0),$I$2,""))</f>
        <v>#REF!</v>
      </c>
      <c r="J835" s="314"/>
    </row>
    <row r="836" spans="1:10">
      <c r="A836" s="109">
        <v>350</v>
      </c>
      <c r="B836" s="180">
        <v>4100</v>
      </c>
      <c r="C836" s="227" t="s">
        <v>245</v>
      </c>
      <c r="D836" s="623"/>
      <c r="E836" s="609"/>
      <c r="F836" s="610"/>
      <c r="G836" s="608"/>
      <c r="H836" s="609"/>
      <c r="I836" s="7" t="e">
        <f>(IF(OR(#REF!&lt;&gt;0,$E836&lt;&gt;0,$F836&lt;&gt;0,$G836&lt;&gt;0,$H836&lt;&gt;0),$I$2,""))</f>
        <v>#REF!</v>
      </c>
      <c r="J836" s="314"/>
    </row>
    <row r="837" spans="1:10">
      <c r="A837" s="110">
        <v>355</v>
      </c>
      <c r="B837" s="180">
        <v>4200</v>
      </c>
      <c r="C837" s="227" t="s">
        <v>246</v>
      </c>
      <c r="D837" s="623"/>
      <c r="E837" s="591">
        <f>SUM(E838:E843)</f>
        <v>0</v>
      </c>
      <c r="F837" s="592">
        <f>SUM(F838:F843)</f>
        <v>0</v>
      </c>
      <c r="G837" s="590">
        <f>SUM(G838:G843)</f>
        <v>0</v>
      </c>
      <c r="H837" s="591">
        <f>SUM(H838:H843)</f>
        <v>0</v>
      </c>
      <c r="I837" s="7" t="e">
        <f>(IF(OR(#REF!&lt;&gt;0,$E837&lt;&gt;0,$F837&lt;&gt;0,$G837&lt;&gt;0,$H837&lt;&gt;0),$I$2,""))</f>
        <v>#REF!</v>
      </c>
      <c r="J837" s="314"/>
    </row>
    <row r="838" spans="1:10">
      <c r="A838" s="110">
        <v>355</v>
      </c>
      <c r="B838" s="251"/>
      <c r="C838" s="185">
        <v>4201</v>
      </c>
      <c r="D838" s="186" t="s">
        <v>247</v>
      </c>
      <c r="E838" s="594"/>
      <c r="F838" s="595"/>
      <c r="G838" s="593"/>
      <c r="H838" s="594"/>
      <c r="I838" s="7" t="e">
        <f>(IF(OR(#REF!&lt;&gt;0,$E838&lt;&gt;0,$F838&lt;&gt;0,$G838&lt;&gt;0,$H838&lt;&gt;0),$I$2,""))</f>
        <v>#REF!</v>
      </c>
      <c r="J838" s="314"/>
    </row>
    <row r="839" spans="1:10">
      <c r="A839" s="110">
        <v>375</v>
      </c>
      <c r="B839" s="251"/>
      <c r="C839" s="194">
        <v>4202</v>
      </c>
      <c r="D839" s="252" t="s">
        <v>248</v>
      </c>
      <c r="E839" s="601"/>
      <c r="F839" s="602"/>
      <c r="G839" s="600"/>
      <c r="H839" s="601"/>
      <c r="I839" s="7" t="e">
        <f>(IF(OR(#REF!&lt;&gt;0,$E839&lt;&gt;0,$F839&lt;&gt;0,$G839&lt;&gt;0,$H839&lt;&gt;0),$I$2,""))</f>
        <v>#REF!</v>
      </c>
      <c r="J839" s="314"/>
    </row>
    <row r="840" spans="1:10">
      <c r="A840" s="110">
        <v>380</v>
      </c>
      <c r="B840" s="251"/>
      <c r="C840" s="194">
        <v>4214</v>
      </c>
      <c r="D840" s="252" t="s">
        <v>249</v>
      </c>
      <c r="E840" s="601"/>
      <c r="F840" s="602"/>
      <c r="G840" s="600"/>
      <c r="H840" s="601"/>
      <c r="I840" s="7" t="e">
        <f>(IF(OR(#REF!&lt;&gt;0,$E840&lt;&gt;0,$F840&lt;&gt;0,$G840&lt;&gt;0,$H840&lt;&gt;0),$I$2,""))</f>
        <v>#REF!</v>
      </c>
      <c r="J840" s="314"/>
    </row>
    <row r="841" spans="1:10">
      <c r="A841" s="110">
        <v>385</v>
      </c>
      <c r="B841" s="251"/>
      <c r="C841" s="194">
        <v>4217</v>
      </c>
      <c r="D841" s="252" t="s">
        <v>250</v>
      </c>
      <c r="E841" s="601"/>
      <c r="F841" s="602"/>
      <c r="G841" s="600"/>
      <c r="H841" s="601"/>
      <c r="I841" s="7" t="e">
        <f>(IF(OR(#REF!&lt;&gt;0,$E841&lt;&gt;0,$F841&lt;&gt;0,$G841&lt;&gt;0,$H841&lt;&gt;0),$I$2,""))</f>
        <v>#REF!</v>
      </c>
      <c r="J841" s="314"/>
    </row>
    <row r="842" spans="1:10">
      <c r="A842" s="110">
        <v>390</v>
      </c>
      <c r="B842" s="251"/>
      <c r="C842" s="194">
        <v>4218</v>
      </c>
      <c r="D842" s="195" t="s">
        <v>251</v>
      </c>
      <c r="E842" s="601"/>
      <c r="F842" s="602"/>
      <c r="G842" s="600"/>
      <c r="H842" s="601"/>
      <c r="I842" s="7" t="e">
        <f>(IF(OR(#REF!&lt;&gt;0,$E842&lt;&gt;0,$F842&lt;&gt;0,$G842&lt;&gt;0,$H842&lt;&gt;0),$I$2,""))</f>
        <v>#REF!</v>
      </c>
      <c r="J842" s="314"/>
    </row>
    <row r="843" spans="1:10">
      <c r="A843" s="110">
        <v>390</v>
      </c>
      <c r="B843" s="251"/>
      <c r="C843" s="188">
        <v>4219</v>
      </c>
      <c r="D843" s="231" t="s">
        <v>252</v>
      </c>
      <c r="E843" s="597"/>
      <c r="F843" s="598"/>
      <c r="G843" s="596"/>
      <c r="H843" s="597"/>
      <c r="I843" s="7" t="e">
        <f>(IF(OR(#REF!&lt;&gt;0,$E843&lt;&gt;0,$F843&lt;&gt;0,$G843&lt;&gt;0,$H843&lt;&gt;0),$I$2,""))</f>
        <v>#REF!</v>
      </c>
      <c r="J843" s="314"/>
    </row>
    <row r="844" spans="1:10">
      <c r="A844" s="110">
        <v>395</v>
      </c>
      <c r="B844" s="180">
        <v>4300</v>
      </c>
      <c r="C844" s="227" t="s">
        <v>253</v>
      </c>
      <c r="D844" s="623"/>
      <c r="E844" s="591">
        <f>SUM(E845:E847)</f>
        <v>0</v>
      </c>
      <c r="F844" s="592">
        <f>SUM(F845:F847)</f>
        <v>0</v>
      </c>
      <c r="G844" s="590">
        <f>SUM(G845:G847)</f>
        <v>0</v>
      </c>
      <c r="H844" s="591">
        <f>SUM(H845:H847)</f>
        <v>0</v>
      </c>
      <c r="I844" s="7" t="e">
        <f>(IF(OR(#REF!&lt;&gt;0,$E844&lt;&gt;0,$F844&lt;&gt;0,$G844&lt;&gt;0,$H844&lt;&gt;0),$I$2,""))</f>
        <v>#REF!</v>
      </c>
      <c r="J844" s="314"/>
    </row>
    <row r="845" spans="1:10">
      <c r="A845" s="244">
        <v>397</v>
      </c>
      <c r="B845" s="251"/>
      <c r="C845" s="185">
        <v>4301</v>
      </c>
      <c r="D845" s="210" t="s">
        <v>254</v>
      </c>
      <c r="E845" s="594"/>
      <c r="F845" s="595"/>
      <c r="G845" s="593"/>
      <c r="H845" s="594"/>
      <c r="I845" s="7" t="e">
        <f>(IF(OR(#REF!&lt;&gt;0,$E845&lt;&gt;0,$F845&lt;&gt;0,$G845&lt;&gt;0,$H845&lt;&gt;0),$I$2,""))</f>
        <v>#REF!</v>
      </c>
      <c r="J845" s="314"/>
    </row>
    <row r="846" spans="1:10">
      <c r="A846" s="69">
        <v>398</v>
      </c>
      <c r="B846" s="251"/>
      <c r="C846" s="194">
        <v>4302</v>
      </c>
      <c r="D846" s="252" t="s">
        <v>255</v>
      </c>
      <c r="E846" s="601"/>
      <c r="F846" s="602"/>
      <c r="G846" s="600"/>
      <c r="H846" s="601"/>
      <c r="I846" s="7" t="e">
        <f>(IF(OR(#REF!&lt;&gt;0,$E846&lt;&gt;0,$F846&lt;&gt;0,$G846&lt;&gt;0,$H846&lt;&gt;0),$I$2,""))</f>
        <v>#REF!</v>
      </c>
      <c r="J846" s="314"/>
    </row>
    <row r="847" spans="1:10">
      <c r="A847" s="69">
        <v>399</v>
      </c>
      <c r="B847" s="251"/>
      <c r="C847" s="188">
        <v>4309</v>
      </c>
      <c r="D847" s="199" t="s">
        <v>256</v>
      </c>
      <c r="E847" s="597"/>
      <c r="F847" s="598"/>
      <c r="G847" s="596"/>
      <c r="H847" s="597"/>
      <c r="I847" s="7" t="e">
        <f>(IF(OR(#REF!&lt;&gt;0,$E847&lt;&gt;0,$F847&lt;&gt;0,$G847&lt;&gt;0,$H847&lt;&gt;0),$I$2,""))</f>
        <v>#REF!</v>
      </c>
      <c r="J847" s="314"/>
    </row>
    <row r="848" spans="1:10">
      <c r="A848" s="69">
        <v>400</v>
      </c>
      <c r="B848" s="180">
        <v>4400</v>
      </c>
      <c r="C848" s="227" t="s">
        <v>257</v>
      </c>
      <c r="D848" s="623"/>
      <c r="E848" s="609"/>
      <c r="F848" s="610"/>
      <c r="G848" s="608"/>
      <c r="H848" s="609"/>
      <c r="I848" s="7" t="e">
        <f>(IF(OR(#REF!&lt;&gt;0,$E848&lt;&gt;0,$F848&lt;&gt;0,$G848&lt;&gt;0,$H848&lt;&gt;0),$I$2,""))</f>
        <v>#REF!</v>
      </c>
      <c r="J848" s="314"/>
    </row>
    <row r="849" spans="1:10">
      <c r="A849" s="69">
        <v>401</v>
      </c>
      <c r="B849" s="180">
        <v>4500</v>
      </c>
      <c r="C849" s="227" t="s">
        <v>258</v>
      </c>
      <c r="D849" s="623"/>
      <c r="E849" s="609"/>
      <c r="F849" s="610"/>
      <c r="G849" s="608"/>
      <c r="H849" s="609"/>
      <c r="I849" s="7" t="e">
        <f>(IF(OR(#REF!&lt;&gt;0,$E849&lt;&gt;0,$F849&lt;&gt;0,$G849&lt;&gt;0,$H849&lt;&gt;0),$I$2,""))</f>
        <v>#REF!</v>
      </c>
      <c r="J849" s="314"/>
    </row>
    <row r="850" spans="1:10">
      <c r="A850" s="250">
        <v>404</v>
      </c>
      <c r="B850" s="180">
        <v>4600</v>
      </c>
      <c r="C850" s="234" t="s">
        <v>259</v>
      </c>
      <c r="D850" s="624"/>
      <c r="E850" s="609"/>
      <c r="F850" s="610"/>
      <c r="G850" s="608"/>
      <c r="H850" s="609"/>
      <c r="I850" s="7" t="e">
        <f>(IF(OR(#REF!&lt;&gt;0,$E850&lt;&gt;0,$F850&lt;&gt;0,$G850&lt;&gt;0,$H850&lt;&gt;0),$I$2,""))</f>
        <v>#REF!</v>
      </c>
      <c r="J850" s="314"/>
    </row>
    <row r="851" spans="1:10">
      <c r="A851" s="250">
        <v>404</v>
      </c>
      <c r="B851" s="180">
        <v>4900</v>
      </c>
      <c r="C851" s="227" t="s">
        <v>260</v>
      </c>
      <c r="D851" s="623"/>
      <c r="E851" s="591">
        <f>+E852+E853</f>
        <v>0</v>
      </c>
      <c r="F851" s="592">
        <f>+F852+F853</f>
        <v>0</v>
      </c>
      <c r="G851" s="590">
        <f>+G852+G853</f>
        <v>0</v>
      </c>
      <c r="H851" s="591">
        <f>+H852+H853</f>
        <v>0</v>
      </c>
      <c r="I851" s="7" t="e">
        <f>(IF(OR(#REF!&lt;&gt;0,$E851&lt;&gt;0,$F851&lt;&gt;0,$G851&lt;&gt;0,$H851&lt;&gt;0),$I$2,""))</f>
        <v>#REF!</v>
      </c>
      <c r="J851" s="314"/>
    </row>
    <row r="852" spans="1:10">
      <c r="A852" s="109">
        <v>440</v>
      </c>
      <c r="B852" s="251"/>
      <c r="C852" s="185">
        <v>4901</v>
      </c>
      <c r="D852" s="253" t="s">
        <v>261</v>
      </c>
      <c r="E852" s="594"/>
      <c r="F852" s="595"/>
      <c r="G852" s="593"/>
      <c r="H852" s="594"/>
      <c r="I852" s="7" t="e">
        <f>(IF(OR(#REF!&lt;&gt;0,$E852&lt;&gt;0,$F852&lt;&gt;0,$G852&lt;&gt;0,$H852&lt;&gt;0),$I$2,""))</f>
        <v>#REF!</v>
      </c>
      <c r="J852" s="314"/>
    </row>
    <row r="853" spans="1:10">
      <c r="A853" s="109">
        <v>450</v>
      </c>
      <c r="B853" s="251"/>
      <c r="C853" s="188">
        <v>4902</v>
      </c>
      <c r="D853" s="199" t="s">
        <v>262</v>
      </c>
      <c r="E853" s="597"/>
      <c r="F853" s="598"/>
      <c r="G853" s="596"/>
      <c r="H853" s="597"/>
      <c r="I853" s="7" t="e">
        <f>(IF(OR(#REF!&lt;&gt;0,$E853&lt;&gt;0,$F853&lt;&gt;0,$G853&lt;&gt;0,$H853&lt;&gt;0),$I$2,""))</f>
        <v>#REF!</v>
      </c>
      <c r="J853" s="314"/>
    </row>
    <row r="854" spans="1:10">
      <c r="A854" s="109">
        <v>495</v>
      </c>
      <c r="B854" s="254">
        <v>5100</v>
      </c>
      <c r="C854" s="255" t="s">
        <v>263</v>
      </c>
      <c r="D854" s="638"/>
      <c r="E854" s="609"/>
      <c r="F854" s="610"/>
      <c r="G854" s="608"/>
      <c r="H854" s="609"/>
      <c r="I854" s="7" t="e">
        <f>(IF(OR(#REF!&lt;&gt;0,$E854&lt;&gt;0,$F854&lt;&gt;0,$G854&lt;&gt;0,$H854&lt;&gt;0),$I$2,""))</f>
        <v>#REF!</v>
      </c>
      <c r="J854" s="314"/>
    </row>
    <row r="855" spans="1:10">
      <c r="A855" s="110">
        <v>500</v>
      </c>
      <c r="B855" s="254">
        <v>5200</v>
      </c>
      <c r="C855" s="255" t="s">
        <v>264</v>
      </c>
      <c r="D855" s="638"/>
      <c r="E855" s="591">
        <f>SUM(E856:E862)</f>
        <v>0</v>
      </c>
      <c r="F855" s="592">
        <f>SUM(F856:F862)</f>
        <v>0</v>
      </c>
      <c r="G855" s="590">
        <f>SUM(G856:G862)</f>
        <v>0</v>
      </c>
      <c r="H855" s="591">
        <f>SUM(H856:H862)</f>
        <v>0</v>
      </c>
      <c r="I855" s="7" t="e">
        <f>(IF(OR(#REF!&lt;&gt;0,$E855&lt;&gt;0,$F855&lt;&gt;0,$G855&lt;&gt;0,$H855&lt;&gt;0),$I$2,""))</f>
        <v>#REF!</v>
      </c>
      <c r="J855" s="314"/>
    </row>
    <row r="856" spans="1:10">
      <c r="A856" s="110">
        <v>505</v>
      </c>
      <c r="B856" s="257"/>
      <c r="C856" s="258">
        <v>5201</v>
      </c>
      <c r="D856" s="259" t="s">
        <v>265</v>
      </c>
      <c r="E856" s="594"/>
      <c r="F856" s="595"/>
      <c r="G856" s="593"/>
      <c r="H856" s="594"/>
      <c r="I856" s="7" t="e">
        <f>(IF(OR(#REF!&lt;&gt;0,$E856&lt;&gt;0,$F856&lt;&gt;0,$G856&lt;&gt;0,$H856&lt;&gt;0),$I$2,""))</f>
        <v>#REF!</v>
      </c>
      <c r="J856" s="314"/>
    </row>
    <row r="857" spans="1:10">
      <c r="A857" s="110">
        <v>510</v>
      </c>
      <c r="B857" s="257"/>
      <c r="C857" s="261">
        <v>5202</v>
      </c>
      <c r="D857" s="262" t="s">
        <v>266</v>
      </c>
      <c r="E857" s="601"/>
      <c r="F857" s="602"/>
      <c r="G857" s="600"/>
      <c r="H857" s="601"/>
      <c r="I857" s="7" t="e">
        <f>(IF(OR(#REF!&lt;&gt;0,$E857&lt;&gt;0,$F857&lt;&gt;0,$G857&lt;&gt;0,$H857&lt;&gt;0),$I$2,""))</f>
        <v>#REF!</v>
      </c>
      <c r="J857" s="314"/>
    </row>
    <row r="858" spans="1:10">
      <c r="A858" s="110">
        <v>515</v>
      </c>
      <c r="B858" s="257"/>
      <c r="C858" s="261">
        <v>5203</v>
      </c>
      <c r="D858" s="262" t="s">
        <v>267</v>
      </c>
      <c r="E858" s="601"/>
      <c r="F858" s="602"/>
      <c r="G858" s="600"/>
      <c r="H858" s="601"/>
      <c r="I858" s="7" t="e">
        <f>(IF(OR(#REF!&lt;&gt;0,$E858&lt;&gt;0,$F858&lt;&gt;0,$G858&lt;&gt;0,$H858&lt;&gt;0),$I$2,""))</f>
        <v>#REF!</v>
      </c>
      <c r="J858" s="314"/>
    </row>
    <row r="859" spans="1:10">
      <c r="A859" s="110">
        <v>520</v>
      </c>
      <c r="B859" s="257"/>
      <c r="C859" s="261">
        <v>5204</v>
      </c>
      <c r="D859" s="262" t="s">
        <v>268</v>
      </c>
      <c r="E859" s="601"/>
      <c r="F859" s="602"/>
      <c r="G859" s="600"/>
      <c r="H859" s="601"/>
      <c r="I859" s="7" t="e">
        <f>(IF(OR(#REF!&lt;&gt;0,$E859&lt;&gt;0,$F859&lt;&gt;0,$G859&lt;&gt;0,$H859&lt;&gt;0),$I$2,""))</f>
        <v>#REF!</v>
      </c>
      <c r="J859" s="314"/>
    </row>
    <row r="860" spans="1:10">
      <c r="A860" s="110">
        <v>525</v>
      </c>
      <c r="B860" s="257"/>
      <c r="C860" s="261">
        <v>5205</v>
      </c>
      <c r="D860" s="262" t="s">
        <v>269</v>
      </c>
      <c r="E860" s="601"/>
      <c r="F860" s="602"/>
      <c r="G860" s="600"/>
      <c r="H860" s="601"/>
      <c r="I860" s="7" t="e">
        <f>(IF(OR(#REF!&lt;&gt;0,$E860&lt;&gt;0,$F860&lt;&gt;0,$G860&lt;&gt;0,$H860&lt;&gt;0),$I$2,""))</f>
        <v>#REF!</v>
      </c>
      <c r="J860" s="314"/>
    </row>
    <row r="861" spans="1:10">
      <c r="A861" s="109">
        <v>635</v>
      </c>
      <c r="B861" s="257"/>
      <c r="C861" s="261">
        <v>5206</v>
      </c>
      <c r="D861" s="262" t="s">
        <v>270</v>
      </c>
      <c r="E861" s="601"/>
      <c r="F861" s="602"/>
      <c r="G861" s="600"/>
      <c r="H861" s="601"/>
      <c r="I861" s="7" t="e">
        <f>(IF(OR(#REF!&lt;&gt;0,$E861&lt;&gt;0,$F861&lt;&gt;0,$G861&lt;&gt;0,$H861&lt;&gt;0),$I$2,""))</f>
        <v>#REF!</v>
      </c>
      <c r="J861" s="314"/>
    </row>
    <row r="862" spans="1:10">
      <c r="A862" s="110">
        <v>640</v>
      </c>
      <c r="B862" s="257"/>
      <c r="C862" s="263">
        <v>5219</v>
      </c>
      <c r="D862" s="264" t="s">
        <v>271</v>
      </c>
      <c r="E862" s="597"/>
      <c r="F862" s="598"/>
      <c r="G862" s="596"/>
      <c r="H862" s="597"/>
      <c r="I862" s="7" t="e">
        <f>(IF(OR(#REF!&lt;&gt;0,$E862&lt;&gt;0,$F862&lt;&gt;0,$G862&lt;&gt;0,$H862&lt;&gt;0),$I$2,""))</f>
        <v>#REF!</v>
      </c>
      <c r="J862" s="314"/>
    </row>
    <row r="863" spans="1:10">
      <c r="A863" s="110">
        <v>645</v>
      </c>
      <c r="B863" s="254">
        <v>5300</v>
      </c>
      <c r="C863" s="255" t="s">
        <v>272</v>
      </c>
      <c r="D863" s="638"/>
      <c r="E863" s="591">
        <f>SUM(E864:E865)</f>
        <v>0</v>
      </c>
      <c r="F863" s="592">
        <f>SUM(F864:F865)</f>
        <v>0</v>
      </c>
      <c r="G863" s="590">
        <f>SUM(G864:G865)</f>
        <v>0</v>
      </c>
      <c r="H863" s="591">
        <f>SUM(H864:H865)</f>
        <v>0</v>
      </c>
      <c r="I863" s="7" t="e">
        <f>(IF(OR(#REF!&lt;&gt;0,$E863&lt;&gt;0,$F863&lt;&gt;0,$G863&lt;&gt;0,$H863&lt;&gt;0),$I$2,""))</f>
        <v>#REF!</v>
      </c>
      <c r="J863" s="314"/>
    </row>
    <row r="864" spans="1:10">
      <c r="A864" s="110">
        <v>650</v>
      </c>
      <c r="B864" s="257"/>
      <c r="C864" s="258">
        <v>5301</v>
      </c>
      <c r="D864" s="259" t="s">
        <v>273</v>
      </c>
      <c r="E864" s="594"/>
      <c r="F864" s="595"/>
      <c r="G864" s="593"/>
      <c r="H864" s="594"/>
      <c r="I864" s="7" t="e">
        <f>(IF(OR(#REF!&lt;&gt;0,$E864&lt;&gt;0,$F864&lt;&gt;0,$G864&lt;&gt;0,$H864&lt;&gt;0),$I$2,""))</f>
        <v>#REF!</v>
      </c>
      <c r="J864" s="314"/>
    </row>
    <row r="865" spans="1:10">
      <c r="A865" s="109">
        <v>655</v>
      </c>
      <c r="B865" s="257"/>
      <c r="C865" s="263">
        <v>5309</v>
      </c>
      <c r="D865" s="264" t="s">
        <v>274</v>
      </c>
      <c r="E865" s="597"/>
      <c r="F865" s="598"/>
      <c r="G865" s="596"/>
      <c r="H865" s="597"/>
      <c r="I865" s="7" t="e">
        <f>(IF(OR(#REF!&lt;&gt;0,$E865&lt;&gt;0,$F865&lt;&gt;0,$G865&lt;&gt;0,$H865&lt;&gt;0),$I$2,""))</f>
        <v>#REF!</v>
      </c>
      <c r="J865" s="314"/>
    </row>
    <row r="866" spans="1:10">
      <c r="A866" s="109">
        <v>665</v>
      </c>
      <c r="B866" s="254">
        <v>5400</v>
      </c>
      <c r="C866" s="255" t="s">
        <v>275</v>
      </c>
      <c r="D866" s="638"/>
      <c r="E866" s="609"/>
      <c r="F866" s="610"/>
      <c r="G866" s="608"/>
      <c r="H866" s="609"/>
      <c r="I866" s="7" t="e">
        <f>(IF(OR(#REF!&lt;&gt;0,$E866&lt;&gt;0,$F866&lt;&gt;0,$G866&lt;&gt;0,$H866&lt;&gt;0),$I$2,""))</f>
        <v>#REF!</v>
      </c>
      <c r="J866" s="314"/>
    </row>
    <row r="867" spans="1:10">
      <c r="A867" s="109">
        <v>675</v>
      </c>
      <c r="B867" s="180">
        <v>5500</v>
      </c>
      <c r="C867" s="227" t="s">
        <v>276</v>
      </c>
      <c r="D867" s="623"/>
      <c r="E867" s="591">
        <f>SUM(E868:E871)</f>
        <v>0</v>
      </c>
      <c r="F867" s="592">
        <f>SUM(F868:F871)</f>
        <v>0</v>
      </c>
      <c r="G867" s="590">
        <f>SUM(G868:G871)</f>
        <v>0</v>
      </c>
      <c r="H867" s="591">
        <f>SUM(H868:H871)</f>
        <v>0</v>
      </c>
      <c r="I867" s="7" t="e">
        <f>(IF(OR(#REF!&lt;&gt;0,$E867&lt;&gt;0,$F867&lt;&gt;0,$G867&lt;&gt;0,$H867&lt;&gt;0),$I$2,""))</f>
        <v>#REF!</v>
      </c>
      <c r="J867" s="314"/>
    </row>
    <row r="868" spans="1:10">
      <c r="A868" s="109">
        <v>685</v>
      </c>
      <c r="B868" s="251"/>
      <c r="C868" s="185">
        <v>5501</v>
      </c>
      <c r="D868" s="210" t="s">
        <v>277</v>
      </c>
      <c r="E868" s="594"/>
      <c r="F868" s="595"/>
      <c r="G868" s="593"/>
      <c r="H868" s="594"/>
      <c r="I868" s="7" t="e">
        <f>(IF(OR(#REF!&lt;&gt;0,$E868&lt;&gt;0,$F868&lt;&gt;0,$G868&lt;&gt;0,$H868&lt;&gt;0),$I$2,""))</f>
        <v>#REF!</v>
      </c>
      <c r="J868" s="314"/>
    </row>
    <row r="869" spans="1:10">
      <c r="A869" s="110">
        <v>690</v>
      </c>
      <c r="B869" s="251"/>
      <c r="C869" s="194">
        <v>5502</v>
      </c>
      <c r="D869" s="195" t="s">
        <v>278</v>
      </c>
      <c r="E869" s="601"/>
      <c r="F869" s="602"/>
      <c r="G869" s="600"/>
      <c r="H869" s="601"/>
      <c r="I869" s="7" t="e">
        <f>(IF(OR(#REF!&lt;&gt;0,$E869&lt;&gt;0,$F869&lt;&gt;0,$G869&lt;&gt;0,$H869&lt;&gt;0),$I$2,""))</f>
        <v>#REF!</v>
      </c>
      <c r="J869" s="314"/>
    </row>
    <row r="870" spans="1:10">
      <c r="A870" s="110">
        <v>695</v>
      </c>
      <c r="B870" s="251"/>
      <c r="C870" s="194">
        <v>5503</v>
      </c>
      <c r="D870" s="252" t="s">
        <v>279</v>
      </c>
      <c r="E870" s="601"/>
      <c r="F870" s="602"/>
      <c r="G870" s="600"/>
      <c r="H870" s="601"/>
      <c r="I870" s="7" t="e">
        <f>(IF(OR(#REF!&lt;&gt;0,$E870&lt;&gt;0,$F870&lt;&gt;0,$G870&lt;&gt;0,$H870&lt;&gt;0),$I$2,""))</f>
        <v>#REF!</v>
      </c>
      <c r="J870" s="314"/>
    </row>
    <row r="871" spans="1:10">
      <c r="A871" s="109">
        <v>700</v>
      </c>
      <c r="B871" s="251"/>
      <c r="C871" s="188">
        <v>5504</v>
      </c>
      <c r="D871" s="226" t="s">
        <v>280</v>
      </c>
      <c r="E871" s="597"/>
      <c r="F871" s="598"/>
      <c r="G871" s="596"/>
      <c r="H871" s="597"/>
      <c r="I871" s="7" t="e">
        <f>(IF(OR(#REF!&lt;&gt;0,$E871&lt;&gt;0,$F871&lt;&gt;0,$G871&lt;&gt;0,$H871&lt;&gt;0),$I$2,""))</f>
        <v>#REF!</v>
      </c>
      <c r="J871" s="314"/>
    </row>
    <row r="872" spans="1:10">
      <c r="A872" s="109">
        <v>710</v>
      </c>
      <c r="B872" s="254">
        <v>5700</v>
      </c>
      <c r="C872" s="265" t="s">
        <v>281</v>
      </c>
      <c r="D872" s="639"/>
      <c r="E872" s="591">
        <f>SUM(E873:E875)</f>
        <v>0</v>
      </c>
      <c r="F872" s="592">
        <f>SUM(F873:F875)</f>
        <v>0</v>
      </c>
      <c r="G872" s="590">
        <f>SUM(G873:G875)</f>
        <v>0</v>
      </c>
      <c r="H872" s="591">
        <f>SUM(H873:H875)</f>
        <v>0</v>
      </c>
      <c r="I872" s="7" t="e">
        <f>(IF(OR(#REF!&lt;&gt;0,$E872&lt;&gt;0,$F872&lt;&gt;0,$G872&lt;&gt;0,$H872&lt;&gt;0),$I$2,""))</f>
        <v>#REF!</v>
      </c>
      <c r="J872" s="314"/>
    </row>
    <row r="873" spans="1:10">
      <c r="A873" s="110">
        <v>715</v>
      </c>
      <c r="B873" s="257"/>
      <c r="C873" s="258">
        <v>5701</v>
      </c>
      <c r="D873" s="259" t="s">
        <v>282</v>
      </c>
      <c r="E873" s="594"/>
      <c r="F873" s="595"/>
      <c r="G873" s="593"/>
      <c r="H873" s="594"/>
      <c r="I873" s="7" t="e">
        <f>(IF(OR(#REF!&lt;&gt;0,$E873&lt;&gt;0,$F873&lt;&gt;0,$G873&lt;&gt;0,$H873&lt;&gt;0),$I$2,""))</f>
        <v>#REF!</v>
      </c>
      <c r="J873" s="314"/>
    </row>
    <row r="874" spans="1:10">
      <c r="A874" s="110">
        <v>720</v>
      </c>
      <c r="B874" s="257"/>
      <c r="C874" s="266">
        <v>5702</v>
      </c>
      <c r="D874" s="267" t="s">
        <v>283</v>
      </c>
      <c r="E874" s="612"/>
      <c r="F874" s="613"/>
      <c r="G874" s="611"/>
      <c r="H874" s="612"/>
      <c r="I874" s="7" t="e">
        <f>(IF(OR(#REF!&lt;&gt;0,$E874&lt;&gt;0,$F874&lt;&gt;0,$G874&lt;&gt;0,$H874&lt;&gt;0),$I$2,""))</f>
        <v>#REF!</v>
      </c>
      <c r="J874" s="314"/>
    </row>
    <row r="875" spans="1:10">
      <c r="A875" s="110">
        <v>725</v>
      </c>
      <c r="B875" s="193"/>
      <c r="C875" s="268">
        <v>4071</v>
      </c>
      <c r="D875" s="269" t="s">
        <v>284</v>
      </c>
      <c r="E875" s="641"/>
      <c r="F875" s="642"/>
      <c r="G875" s="640"/>
      <c r="H875" s="641"/>
      <c r="I875" s="7" t="e">
        <f>(IF(OR(#REF!&lt;&gt;0,$E875&lt;&gt;0,$F875&lt;&gt;0,$G875&lt;&gt;0,$H875&lt;&gt;0),$I$2,""))</f>
        <v>#REF!</v>
      </c>
      <c r="J875" s="314"/>
    </row>
    <row r="876" spans="1:10">
      <c r="A876" s="110">
        <v>730</v>
      </c>
      <c r="B876" s="437"/>
      <c r="C876" s="274" t="s">
        <v>285</v>
      </c>
      <c r="D876" s="643"/>
      <c r="E876" s="644"/>
      <c r="F876" s="644"/>
      <c r="G876" s="644"/>
      <c r="H876" s="644"/>
      <c r="I876" s="7" t="e">
        <f>(IF(OR(#REF!&lt;&gt;0,$E876&lt;&gt;0,$F876&lt;&gt;0,$G876&lt;&gt;0,$H876&lt;&gt;0),$I$2,""))</f>
        <v>#REF!</v>
      </c>
      <c r="J876" s="314"/>
    </row>
    <row r="877" spans="1:10">
      <c r="A877" s="110">
        <v>735</v>
      </c>
      <c r="B877" s="273">
        <v>98</v>
      </c>
      <c r="C877" s="274" t="s">
        <v>285</v>
      </c>
      <c r="D877" s="643"/>
      <c r="E877" s="645"/>
      <c r="F877" s="646"/>
      <c r="G877" s="646"/>
      <c r="H877" s="646"/>
      <c r="I877" s="7" t="e">
        <f>(IF(OR(#REF!&lt;&gt;0,$E877&lt;&gt;0,$F877&lt;&gt;0,$G877&lt;&gt;0,$H877&lt;&gt;0),$I$2,""))</f>
        <v>#REF!</v>
      </c>
      <c r="J877" s="314"/>
    </row>
    <row r="878" spans="1:10">
      <c r="A878" s="110">
        <v>740</v>
      </c>
      <c r="B878" s="647"/>
      <c r="C878" s="648"/>
      <c r="D878" s="649"/>
      <c r="E878" s="650"/>
      <c r="F878" s="650"/>
      <c r="G878" s="650"/>
      <c r="H878" s="650"/>
      <c r="I878" s="7" t="e">
        <f>(IF(OR(#REF!&lt;&gt;0,$E878&lt;&gt;0,$F878&lt;&gt;0,$G878&lt;&gt;0,$H878&lt;&gt;0),$I$2,""))</f>
        <v>#REF!</v>
      </c>
      <c r="J878" s="314"/>
    </row>
    <row r="879" spans="1:10">
      <c r="A879" s="110">
        <v>745</v>
      </c>
      <c r="B879" s="651"/>
      <c r="C879" s="14"/>
      <c r="D879" s="652"/>
      <c r="E879" s="143"/>
      <c r="F879" s="143"/>
      <c r="G879" s="143"/>
      <c r="H879" s="143"/>
      <c r="I879" s="7" t="e">
        <f>(IF(OR(#REF!&lt;&gt;0,$E879&lt;&gt;0,$F879&lt;&gt;0,$G879&lt;&gt;0,$H879&lt;&gt;0),$I$2,""))</f>
        <v>#REF!</v>
      </c>
      <c r="J879" s="314"/>
    </row>
    <row r="880" spans="1:10">
      <c r="A880" s="109">
        <v>750</v>
      </c>
      <c r="B880" s="651"/>
      <c r="C880" s="14"/>
      <c r="D880" s="652"/>
      <c r="E880" s="143"/>
      <c r="F880" s="143"/>
      <c r="G880" s="143"/>
      <c r="H880" s="143"/>
      <c r="I880" s="7" t="e">
        <f>(IF(OR(#REF!&lt;&gt;0,$E880&lt;&gt;0,$F880&lt;&gt;0,$G880&lt;&gt;0,$H880&lt;&gt;0),$I$2,""))</f>
        <v>#REF!</v>
      </c>
      <c r="J880" s="314"/>
    </row>
    <row r="881" spans="1:10" ht="16.5" thickBot="1">
      <c r="A881" s="110">
        <v>755</v>
      </c>
      <c r="B881" s="653"/>
      <c r="C881" s="283" t="s">
        <v>170</v>
      </c>
      <c r="D881" s="654">
        <f>+B881</f>
        <v>0</v>
      </c>
      <c r="E881" s="656">
        <f>SUM(E766,E769,E775,E783,E784,E802,E806,E812,E815,E816,E817,E818,E819,E828,E834,E835,E836,E837,E844,E848,E849,E850,E851,E854,E855,E863,E866,E867,E872)+E877</f>
        <v>15000</v>
      </c>
      <c r="F881" s="657">
        <f>SUM(F766,F769,F775,F783,F784,F802,F806,F812,F815,F816,F817,F818,F819,F828,F834,F835,F836,F837,F844,F848,F849,F850,F851,F854,F855,F863,F866,F867,F872)+F877</f>
        <v>15000</v>
      </c>
      <c r="G881" s="655">
        <f>SUM(G766,G769,G775,G783,G784,G802,G806,G812,G815,G816,G817,G818,G819,G828,G834,G835,G836,G837,G844,G848,G849,G850,G851,G854,G855,G863,G866,G867,G872)+G877</f>
        <v>15000</v>
      </c>
      <c r="H881" s="656">
        <f>SUM(H766,H769,H775,H783,H784,H802,H806,H812,H815,H816,H817,H818,H819,H828,H834,H835,H836,H837,H844,H848,H849,H850,H851,H854,H855,H863,H866,H867,H872)+H877</f>
        <v>15000</v>
      </c>
      <c r="I881" s="7" t="e">
        <f>(IF(OR(#REF!&lt;&gt;0,$E881&lt;&gt;0,$F881&lt;&gt;0,$G881&lt;&gt;0,$H881&lt;&gt;0),$I$2,""))</f>
        <v>#REF!</v>
      </c>
      <c r="J881" s="658" t="str">
        <f>LEFT(C763,1)</f>
        <v>2</v>
      </c>
    </row>
    <row r="882" spans="1:10" ht="16.5" thickTop="1">
      <c r="A882" s="110">
        <v>760</v>
      </c>
      <c r="B882" s="659" t="s">
        <v>518</v>
      </c>
      <c r="C882" s="660"/>
      <c r="I882" s="7">
        <v>1</v>
      </c>
    </row>
    <row r="883" spans="1:10">
      <c r="A883" s="109">
        <v>765</v>
      </c>
      <c r="B883" s="661"/>
      <c r="C883" s="661"/>
      <c r="D883" s="662"/>
      <c r="E883" s="661"/>
      <c r="F883" s="661"/>
      <c r="G883" s="661"/>
      <c r="H883" s="661"/>
      <c r="I883" s="7">
        <v>1</v>
      </c>
    </row>
    <row r="884" spans="1:10">
      <c r="A884" s="109">
        <v>775</v>
      </c>
      <c r="B884" s="663"/>
      <c r="C884" s="663"/>
      <c r="D884" s="663"/>
      <c r="E884" s="663"/>
      <c r="F884" s="663"/>
      <c r="G884" s="663"/>
      <c r="H884" s="663"/>
      <c r="I884" s="7">
        <v>1</v>
      </c>
      <c r="J884" s="663"/>
    </row>
    <row r="885" spans="1:10">
      <c r="A885" s="110">
        <v>780</v>
      </c>
      <c r="B885" s="325"/>
      <c r="C885" s="325"/>
      <c r="D885" s="404"/>
      <c r="E885" s="552"/>
      <c r="F885" s="552"/>
      <c r="G885" s="552"/>
      <c r="H885" s="552"/>
      <c r="I885" s="7" t="e">
        <f>(IF(OR(#REF!&lt;&gt;0,$E885&lt;&gt;0,$F885&lt;&gt;0,$G885&lt;&gt;0,$H885&lt;&gt;0),$I$2,""))</f>
        <v>#REF!</v>
      </c>
    </row>
    <row r="886" spans="1:10">
      <c r="A886" s="110">
        <v>785</v>
      </c>
      <c r="B886" s="325"/>
      <c r="C886" s="553"/>
      <c r="D886" s="554"/>
      <c r="E886" s="552"/>
      <c r="F886" s="552"/>
      <c r="G886" s="552"/>
      <c r="H886" s="552"/>
      <c r="I886" s="7">
        <v>1</v>
      </c>
    </row>
    <row r="887" spans="1:10">
      <c r="A887" s="110">
        <v>790</v>
      </c>
      <c r="B887" s="555" t="str">
        <f>$B$7</f>
        <v>ПРОГНОЗА ЗА ПЕРИОДА 2022-2025 г. НА ПОСТЪПЛЕНИЯТА ОТ МЕСТНИ ПРИХОДИ  И НА РАЗХОДИТЕ ЗА МЕСТНИ ДЕЙНОСТИ</v>
      </c>
      <c r="C887" s="556"/>
      <c r="D887" s="556"/>
      <c r="E887" s="159"/>
      <c r="F887" s="159"/>
      <c r="G887" s="159"/>
      <c r="H887" s="159"/>
      <c r="I887" s="7">
        <v>1</v>
      </c>
    </row>
    <row r="888" spans="1:10">
      <c r="A888" s="110">
        <v>795</v>
      </c>
      <c r="B888" s="155"/>
      <c r="C888" s="281"/>
      <c r="D888" s="287"/>
      <c r="E888" s="557" t="s">
        <v>9</v>
      </c>
      <c r="F888" s="558" t="s">
        <v>511</v>
      </c>
      <c r="G888" s="559"/>
      <c r="H888" s="560"/>
      <c r="I888" s="7">
        <v>1</v>
      </c>
    </row>
    <row r="889" spans="1:10" ht="18.75">
      <c r="A889" s="109">
        <v>805</v>
      </c>
      <c r="B889" s="151" t="str">
        <f>$B$9</f>
        <v>ОБЩИНА ХАСКОВО</v>
      </c>
      <c r="C889" s="152"/>
      <c r="D889" s="153"/>
      <c r="E889" s="24"/>
      <c r="F889" s="159"/>
      <c r="G889" s="159"/>
      <c r="H889" s="159"/>
      <c r="I889" s="7">
        <v>1</v>
      </c>
    </row>
    <row r="890" spans="1:10">
      <c r="A890" s="110">
        <v>810</v>
      </c>
      <c r="B890" s="154" t="str">
        <f>$B$10</f>
        <v>(наименование на разпоредителя с бюджет)</v>
      </c>
      <c r="C890" s="155"/>
      <c r="D890" s="156"/>
      <c r="E890" s="159"/>
      <c r="F890" s="159"/>
      <c r="G890" s="159"/>
      <c r="H890" s="159"/>
      <c r="I890" s="7">
        <v>1</v>
      </c>
    </row>
    <row r="891" spans="1:10">
      <c r="A891" s="110">
        <v>815</v>
      </c>
      <c r="B891" s="154"/>
      <c r="C891" s="155"/>
      <c r="D891" s="156"/>
      <c r="E891" s="159"/>
      <c r="F891" s="159"/>
      <c r="G891" s="159"/>
      <c r="H891" s="159"/>
      <c r="I891" s="7">
        <v>1</v>
      </c>
    </row>
    <row r="892" spans="1:10" ht="19.5">
      <c r="A892" s="118">
        <v>525</v>
      </c>
      <c r="B892" s="561" t="str">
        <f>$B$12</f>
        <v>Хасково</v>
      </c>
      <c r="C892" s="562"/>
      <c r="D892" s="563"/>
      <c r="E892" s="564" t="str">
        <f>$E$12</f>
        <v>7611</v>
      </c>
      <c r="F892" s="159"/>
      <c r="G892" s="159"/>
      <c r="H892" s="159"/>
      <c r="I892" s="7">
        <v>1</v>
      </c>
    </row>
    <row r="893" spans="1:10">
      <c r="A893" s="109">
        <v>820</v>
      </c>
      <c r="B893" s="157" t="str">
        <f>$B$13</f>
        <v>(наименование на първостепенния разпоредител с бюджет)</v>
      </c>
      <c r="C893" s="155"/>
      <c r="D893" s="156"/>
      <c r="E893" s="159"/>
      <c r="F893" s="159"/>
      <c r="G893" s="159"/>
      <c r="H893" s="159"/>
      <c r="I893" s="7">
        <v>1</v>
      </c>
    </row>
    <row r="894" spans="1:10">
      <c r="A894" s="110">
        <v>821</v>
      </c>
      <c r="B894" s="158"/>
      <c r="C894" s="159"/>
      <c r="D894" s="327"/>
      <c r="E894" s="143"/>
      <c r="F894" s="143"/>
      <c r="G894" s="143"/>
      <c r="H894" s="143"/>
      <c r="I894" s="7">
        <v>1</v>
      </c>
    </row>
    <row r="895" spans="1:10" ht="16.5" thickBot="1">
      <c r="A895" s="110">
        <v>822</v>
      </c>
      <c r="B895" s="155"/>
      <c r="C895" s="281"/>
      <c r="D895" s="287"/>
      <c r="E895" s="565"/>
      <c r="F895" s="565"/>
      <c r="G895" s="565"/>
      <c r="H895" s="565"/>
      <c r="I895" s="7">
        <v>1</v>
      </c>
    </row>
    <row r="896" spans="1:10" ht="17.25" thickBot="1">
      <c r="A896" s="110">
        <v>823</v>
      </c>
      <c r="B896" s="164"/>
      <c r="C896" s="165"/>
      <c r="D896" s="566" t="s">
        <v>512</v>
      </c>
      <c r="E896" s="43" t="str">
        <f>$E$19</f>
        <v>Проект на бюджет</v>
      </c>
      <c r="F896" s="43" t="str">
        <f>$F$19</f>
        <v>Прогноза</v>
      </c>
      <c r="G896" s="43" t="str">
        <f>$G$19</f>
        <v>Прогноза</v>
      </c>
      <c r="H896" s="43" t="str">
        <f>$H$19</f>
        <v>Прогноза</v>
      </c>
      <c r="I896" s="7">
        <v>1</v>
      </c>
    </row>
    <row r="897" spans="1:10" ht="16.5" thickBot="1">
      <c r="A897" s="110">
        <v>825</v>
      </c>
      <c r="B897" s="167" t="s">
        <v>18</v>
      </c>
      <c r="C897" s="168" t="s">
        <v>19</v>
      </c>
      <c r="D897" s="567" t="s">
        <v>513</v>
      </c>
      <c r="E897" s="47">
        <f>$E$20</f>
        <v>2022</v>
      </c>
      <c r="F897" s="47">
        <f>$F$20</f>
        <v>2023</v>
      </c>
      <c r="G897" s="47">
        <f>$G$20</f>
        <v>2024</v>
      </c>
      <c r="H897" s="47">
        <f>$H$20</f>
        <v>2025</v>
      </c>
      <c r="I897" s="7">
        <v>1</v>
      </c>
    </row>
    <row r="898" spans="1:10" ht="18.75">
      <c r="A898" s="110"/>
      <c r="B898" s="171"/>
      <c r="C898" s="172"/>
      <c r="D898" s="568" t="s">
        <v>175</v>
      </c>
      <c r="E898" s="53"/>
      <c r="F898" s="54"/>
      <c r="G898" s="52"/>
      <c r="H898" s="53"/>
      <c r="I898" s="7">
        <v>1</v>
      </c>
    </row>
    <row r="899" spans="1:10">
      <c r="A899" s="110"/>
      <c r="B899" s="569"/>
      <c r="C899" s="570" t="e">
        <f>VLOOKUP(D899,OP_LIST2,2,FALSE)</f>
        <v>#N/A</v>
      </c>
      <c r="D899" s="571"/>
      <c r="E899" s="573"/>
      <c r="F899" s="574"/>
      <c r="G899" s="572"/>
      <c r="H899" s="573"/>
      <c r="I899" s="7">
        <v>1</v>
      </c>
    </row>
    <row r="900" spans="1:10">
      <c r="A900" s="110"/>
      <c r="B900" s="575"/>
      <c r="C900" s="576">
        <f>VLOOKUP(D901,GROUPS2,2,FALSE)</f>
        <v>301</v>
      </c>
      <c r="D900" s="571" t="s">
        <v>514</v>
      </c>
      <c r="E900" s="578"/>
      <c r="F900" s="579"/>
      <c r="G900" s="577"/>
      <c r="H900" s="578"/>
      <c r="I900" s="7">
        <v>1</v>
      </c>
    </row>
    <row r="901" spans="1:10">
      <c r="A901" s="110"/>
      <c r="B901" s="580"/>
      <c r="C901" s="581">
        <f>+C900</f>
        <v>301</v>
      </c>
      <c r="D901" s="582" t="s">
        <v>520</v>
      </c>
      <c r="E901" s="578"/>
      <c r="F901" s="579"/>
      <c r="G901" s="577"/>
      <c r="H901" s="578"/>
      <c r="I901" s="7">
        <v>1</v>
      </c>
    </row>
    <row r="902" spans="1:10">
      <c r="A902" s="110"/>
      <c r="B902" s="583"/>
      <c r="C902" s="584"/>
      <c r="D902" s="585" t="s">
        <v>516</v>
      </c>
      <c r="E902" s="587"/>
      <c r="F902" s="588"/>
      <c r="G902" s="586"/>
      <c r="H902" s="587"/>
      <c r="I902" s="7">
        <v>1</v>
      </c>
    </row>
    <row r="903" spans="1:10">
      <c r="A903" s="110"/>
      <c r="B903" s="180">
        <v>100</v>
      </c>
      <c r="C903" s="181" t="s">
        <v>176</v>
      </c>
      <c r="D903" s="589"/>
      <c r="E903" s="591">
        <f>SUM(E904:E905)</f>
        <v>271536</v>
      </c>
      <c r="F903" s="592">
        <f>SUM(F904:F905)</f>
        <v>350000</v>
      </c>
      <c r="G903" s="590">
        <f>SUM(G904:G905)</f>
        <v>360000</v>
      </c>
      <c r="H903" s="591">
        <f>SUM(H904:H905)</f>
        <v>360000</v>
      </c>
      <c r="I903" s="7" t="e">
        <f>(IF(OR(#REF!&lt;&gt;0,$E903&lt;&gt;0,$F903&lt;&gt;0,$G903&lt;&gt;0,$H903&lt;&gt;0),$I$2,""))</f>
        <v>#REF!</v>
      </c>
      <c r="J903" s="314"/>
    </row>
    <row r="904" spans="1:10">
      <c r="A904" s="110"/>
      <c r="B904" s="184"/>
      <c r="C904" s="185">
        <v>101</v>
      </c>
      <c r="D904" s="186" t="s">
        <v>177</v>
      </c>
      <c r="E904" s="594">
        <v>271536</v>
      </c>
      <c r="F904" s="595">
        <v>350000</v>
      </c>
      <c r="G904" s="593">
        <v>360000</v>
      </c>
      <c r="H904" s="594">
        <v>360000</v>
      </c>
      <c r="I904" s="7" t="e">
        <f>(IF(OR(#REF!&lt;&gt;0,$E904&lt;&gt;0,$F904&lt;&gt;0,$G904&lt;&gt;0,$H904&lt;&gt;0),$I$2,""))</f>
        <v>#REF!</v>
      </c>
      <c r="J904" s="314"/>
    </row>
    <row r="905" spans="1:10">
      <c r="A905" s="32"/>
      <c r="B905" s="184"/>
      <c r="C905" s="188">
        <v>102</v>
      </c>
      <c r="D905" s="189" t="s">
        <v>178</v>
      </c>
      <c r="E905" s="597"/>
      <c r="F905" s="598"/>
      <c r="G905" s="596"/>
      <c r="H905" s="597"/>
      <c r="I905" s="7" t="e">
        <f>(IF(OR(#REF!&lt;&gt;0,$E905&lt;&gt;0,$F905&lt;&gt;0,$G905&lt;&gt;0,$H905&lt;&gt;0),$I$2,""))</f>
        <v>#REF!</v>
      </c>
      <c r="J905" s="314"/>
    </row>
    <row r="906" spans="1:10">
      <c r="A906" s="32"/>
      <c r="B906" s="180">
        <v>200</v>
      </c>
      <c r="C906" s="191" t="s">
        <v>179</v>
      </c>
      <c r="D906" s="599"/>
      <c r="E906" s="591">
        <f>SUM(E907:E911)</f>
        <v>34183</v>
      </c>
      <c r="F906" s="592">
        <f>SUM(F907:F911)</f>
        <v>19500</v>
      </c>
      <c r="G906" s="590">
        <f>SUM(G907:G911)</f>
        <v>19500</v>
      </c>
      <c r="H906" s="591">
        <f>SUM(H907:H911)</f>
        <v>19500</v>
      </c>
      <c r="I906" s="7" t="e">
        <f>(IF(OR(#REF!&lt;&gt;0,$E906&lt;&gt;0,$F906&lt;&gt;0,$G906&lt;&gt;0,$H906&lt;&gt;0),$I$2,""))</f>
        <v>#REF!</v>
      </c>
      <c r="J906" s="314"/>
    </row>
    <row r="907" spans="1:10">
      <c r="A907" s="32"/>
      <c r="B907" s="192"/>
      <c r="C907" s="185">
        <v>201</v>
      </c>
      <c r="D907" s="186" t="s">
        <v>180</v>
      </c>
      <c r="E907" s="594">
        <v>8100</v>
      </c>
      <c r="F907" s="595">
        <v>8500</v>
      </c>
      <c r="G907" s="593">
        <v>8500</v>
      </c>
      <c r="H907" s="594">
        <v>8500</v>
      </c>
      <c r="I907" s="7" t="e">
        <f>(IF(OR(#REF!&lt;&gt;0,$E907&lt;&gt;0,$F907&lt;&gt;0,$G907&lt;&gt;0,$H907&lt;&gt;0),$I$2,""))</f>
        <v>#REF!</v>
      </c>
      <c r="J907" s="314"/>
    </row>
    <row r="908" spans="1:10">
      <c r="A908" s="32"/>
      <c r="B908" s="193"/>
      <c r="C908" s="194">
        <v>202</v>
      </c>
      <c r="D908" s="195" t="s">
        <v>181</v>
      </c>
      <c r="E908" s="601">
        <v>9500</v>
      </c>
      <c r="F908" s="602">
        <v>3000</v>
      </c>
      <c r="G908" s="600">
        <v>3000</v>
      </c>
      <c r="H908" s="601">
        <v>3000</v>
      </c>
      <c r="I908" s="7" t="e">
        <f>(IF(OR(#REF!&lt;&gt;0,$E908&lt;&gt;0,$F908&lt;&gt;0,$G908&lt;&gt;0,$H908&lt;&gt;0),$I$2,""))</f>
        <v>#REF!</v>
      </c>
      <c r="J908" s="314"/>
    </row>
    <row r="909" spans="1:10" ht="31.5">
      <c r="A909" s="32"/>
      <c r="B909" s="197"/>
      <c r="C909" s="194">
        <v>205</v>
      </c>
      <c r="D909" s="195" t="s">
        <v>182</v>
      </c>
      <c r="E909" s="601">
        <v>2397</v>
      </c>
      <c r="F909" s="602">
        <v>2000</v>
      </c>
      <c r="G909" s="600">
        <v>2000</v>
      </c>
      <c r="H909" s="601">
        <v>2000</v>
      </c>
      <c r="I909" s="7" t="e">
        <f>(IF(OR(#REF!&lt;&gt;0,$E909&lt;&gt;0,$F909&lt;&gt;0,$G909&lt;&gt;0,$H909&lt;&gt;0),$I$2,""))</f>
        <v>#REF!</v>
      </c>
      <c r="J909" s="314"/>
    </row>
    <row r="910" spans="1:10">
      <c r="A910" s="32"/>
      <c r="B910" s="197"/>
      <c r="C910" s="194">
        <v>208</v>
      </c>
      <c r="D910" s="198" t="s">
        <v>183</v>
      </c>
      <c r="E910" s="601">
        <v>11000</v>
      </c>
      <c r="F910" s="602">
        <v>3000</v>
      </c>
      <c r="G910" s="600">
        <v>3000</v>
      </c>
      <c r="H910" s="601">
        <v>3000</v>
      </c>
      <c r="I910" s="7" t="e">
        <f>(IF(OR(#REF!&lt;&gt;0,$E910&lt;&gt;0,$F910&lt;&gt;0,$G910&lt;&gt;0,$H910&lt;&gt;0),$I$2,""))</f>
        <v>#REF!</v>
      </c>
      <c r="J910" s="314"/>
    </row>
    <row r="911" spans="1:10">
      <c r="A911" s="32"/>
      <c r="B911" s="192"/>
      <c r="C911" s="188">
        <v>209</v>
      </c>
      <c r="D911" s="199" t="s">
        <v>184</v>
      </c>
      <c r="E911" s="597">
        <v>3186</v>
      </c>
      <c r="F911" s="598">
        <v>3000</v>
      </c>
      <c r="G911" s="596">
        <v>3000</v>
      </c>
      <c r="H911" s="597">
        <v>3000</v>
      </c>
      <c r="I911" s="7" t="e">
        <f>(IF(OR(#REF!&lt;&gt;0,$E911&lt;&gt;0,$F911&lt;&gt;0,$G911&lt;&gt;0,$H911&lt;&gt;0),$I$2,""))</f>
        <v>#REF!</v>
      </c>
      <c r="J911" s="314"/>
    </row>
    <row r="912" spans="1:10">
      <c r="A912" s="32"/>
      <c r="B912" s="180">
        <v>500</v>
      </c>
      <c r="C912" s="200" t="s">
        <v>185</v>
      </c>
      <c r="D912" s="603"/>
      <c r="E912" s="591">
        <f>SUM(E913:E919)</f>
        <v>52661</v>
      </c>
      <c r="F912" s="592">
        <f>SUM(F913:F919)</f>
        <v>72500</v>
      </c>
      <c r="G912" s="590">
        <f>SUM(G913:G919)</f>
        <v>74500</v>
      </c>
      <c r="H912" s="591">
        <f>SUM(H913:H919)</f>
        <v>74500</v>
      </c>
      <c r="I912" s="7" t="e">
        <f>(IF(OR(#REF!&lt;&gt;0,$E912&lt;&gt;0,$F912&lt;&gt;0,$G912&lt;&gt;0,$H912&lt;&gt;0),$I$2,""))</f>
        <v>#REF!</v>
      </c>
      <c r="J912" s="314"/>
    </row>
    <row r="913" spans="1:10">
      <c r="A913" s="32"/>
      <c r="B913" s="192"/>
      <c r="C913" s="201">
        <v>551</v>
      </c>
      <c r="D913" s="202" t="s">
        <v>186</v>
      </c>
      <c r="E913" s="594">
        <v>31879</v>
      </c>
      <c r="F913" s="595">
        <v>45000</v>
      </c>
      <c r="G913" s="593">
        <v>46000</v>
      </c>
      <c r="H913" s="594">
        <v>46000</v>
      </c>
      <c r="I913" s="7" t="e">
        <f>(IF(OR(#REF!&lt;&gt;0,$E913&lt;&gt;0,$F913&lt;&gt;0,$G913&lt;&gt;0,$H913&lt;&gt;0),$I$2,""))</f>
        <v>#REF!</v>
      </c>
      <c r="J913" s="314"/>
    </row>
    <row r="914" spans="1:10">
      <c r="A914" s="32"/>
      <c r="B914" s="192"/>
      <c r="C914" s="203">
        <v>552</v>
      </c>
      <c r="D914" s="204" t="s">
        <v>187</v>
      </c>
      <c r="E914" s="601"/>
      <c r="F914" s="602"/>
      <c r="G914" s="600"/>
      <c r="H914" s="601"/>
      <c r="I914" s="7" t="e">
        <f>(IF(OR(#REF!&lt;&gt;0,$E914&lt;&gt;0,$F914&lt;&gt;0,$G914&lt;&gt;0,$H914&lt;&gt;0),$I$2,""))</f>
        <v>#REF!</v>
      </c>
      <c r="J914" s="314"/>
    </row>
    <row r="915" spans="1:10">
      <c r="A915" s="32"/>
      <c r="B915" s="205"/>
      <c r="C915" s="203">
        <v>558</v>
      </c>
      <c r="D915" s="206" t="s">
        <v>44</v>
      </c>
      <c r="E915" s="605">
        <v>0</v>
      </c>
      <c r="F915" s="606">
        <v>0</v>
      </c>
      <c r="G915" s="604">
        <v>0</v>
      </c>
      <c r="H915" s="605">
        <v>0</v>
      </c>
      <c r="I915" s="7" t="e">
        <f>(IF(OR(#REF!&lt;&gt;0,$E915&lt;&gt;0,$F915&lt;&gt;0,$G915&lt;&gt;0,$H915&lt;&gt;0),$I$2,""))</f>
        <v>#REF!</v>
      </c>
      <c r="J915" s="314"/>
    </row>
    <row r="916" spans="1:10">
      <c r="A916" s="32"/>
      <c r="B916" s="205"/>
      <c r="C916" s="203">
        <v>560</v>
      </c>
      <c r="D916" s="206" t="s">
        <v>188</v>
      </c>
      <c r="E916" s="601">
        <v>13585</v>
      </c>
      <c r="F916" s="602">
        <v>18000</v>
      </c>
      <c r="G916" s="600">
        <v>18500</v>
      </c>
      <c r="H916" s="601">
        <v>18500</v>
      </c>
      <c r="I916" s="7" t="e">
        <f>(IF(OR(#REF!&lt;&gt;0,$E916&lt;&gt;0,$F916&lt;&gt;0,$G916&lt;&gt;0,$H916&lt;&gt;0),$I$2,""))</f>
        <v>#REF!</v>
      </c>
      <c r="J916" s="314"/>
    </row>
    <row r="917" spans="1:10">
      <c r="A917" s="32"/>
      <c r="B917" s="205"/>
      <c r="C917" s="203">
        <v>580</v>
      </c>
      <c r="D917" s="204" t="s">
        <v>189</v>
      </c>
      <c r="E917" s="601">
        <v>7197</v>
      </c>
      <c r="F917" s="602">
        <v>9500</v>
      </c>
      <c r="G917" s="600">
        <v>10000</v>
      </c>
      <c r="H917" s="601">
        <v>10000</v>
      </c>
      <c r="I917" s="7" t="e">
        <f>(IF(OR(#REF!&lt;&gt;0,$E917&lt;&gt;0,$F917&lt;&gt;0,$G917&lt;&gt;0,$H917&lt;&gt;0),$I$2,""))</f>
        <v>#REF!</v>
      </c>
      <c r="J917" s="314"/>
    </row>
    <row r="918" spans="1:10">
      <c r="A918" s="32"/>
      <c r="B918" s="192"/>
      <c r="C918" s="203">
        <v>588</v>
      </c>
      <c r="D918" s="204" t="s">
        <v>190</v>
      </c>
      <c r="E918" s="605">
        <v>0</v>
      </c>
      <c r="F918" s="606">
        <v>0</v>
      </c>
      <c r="G918" s="604">
        <v>0</v>
      </c>
      <c r="H918" s="605">
        <v>0</v>
      </c>
      <c r="I918" s="7" t="e">
        <f>(IF(OR(#REF!&lt;&gt;0,$E918&lt;&gt;0,$F918&lt;&gt;0,$G918&lt;&gt;0,$H918&lt;&gt;0),$I$2,""))</f>
        <v>#REF!</v>
      </c>
      <c r="J918" s="314"/>
    </row>
    <row r="919" spans="1:10" ht="31.5">
      <c r="A919" s="32"/>
      <c r="B919" s="192"/>
      <c r="C919" s="207">
        <v>590</v>
      </c>
      <c r="D919" s="208" t="s">
        <v>191</v>
      </c>
      <c r="E919" s="597"/>
      <c r="F919" s="598"/>
      <c r="G919" s="596"/>
      <c r="H919" s="597"/>
      <c r="I919" s="7" t="e">
        <f>(IF(OR(#REF!&lt;&gt;0,$E919&lt;&gt;0,$F919&lt;&gt;0,$G919&lt;&gt;0,$H919&lt;&gt;0),$I$2,""))</f>
        <v>#REF!</v>
      </c>
      <c r="J919" s="314"/>
    </row>
    <row r="920" spans="1:10">
      <c r="A920" s="109">
        <v>5</v>
      </c>
      <c r="B920" s="180">
        <v>800</v>
      </c>
      <c r="C920" s="209" t="s">
        <v>192</v>
      </c>
      <c r="D920" s="607"/>
      <c r="E920" s="609"/>
      <c r="F920" s="610"/>
      <c r="G920" s="608"/>
      <c r="H920" s="609"/>
      <c r="I920" s="7" t="e">
        <f>(IF(OR(#REF!&lt;&gt;0,$E920&lt;&gt;0,$F920&lt;&gt;0,$G920&lt;&gt;0,$H920&lt;&gt;0),$I$2,""))</f>
        <v>#REF!</v>
      </c>
      <c r="J920" s="314"/>
    </row>
    <row r="921" spans="1:10">
      <c r="A921" s="110">
        <v>10</v>
      </c>
      <c r="B921" s="180">
        <v>1000</v>
      </c>
      <c r="C921" s="191" t="s">
        <v>193</v>
      </c>
      <c r="D921" s="599"/>
      <c r="E921" s="591">
        <f>SUM(E922:E938)</f>
        <v>715141</v>
      </c>
      <c r="F921" s="592">
        <f>SUM(F922:F938)</f>
        <v>544000</v>
      </c>
      <c r="G921" s="590">
        <f>SUM(G922:G938)</f>
        <v>594500</v>
      </c>
      <c r="H921" s="591">
        <f>SUM(H922:H938)</f>
        <v>647000</v>
      </c>
      <c r="I921" s="7" t="e">
        <f>(IF(OR(#REF!&lt;&gt;0,$E921&lt;&gt;0,$F921&lt;&gt;0,$G921&lt;&gt;0,$H921&lt;&gt;0),$I$2,""))</f>
        <v>#REF!</v>
      </c>
      <c r="J921" s="314"/>
    </row>
    <row r="922" spans="1:10">
      <c r="A922" s="110">
        <v>15</v>
      </c>
      <c r="B922" s="193"/>
      <c r="C922" s="185">
        <v>1011</v>
      </c>
      <c r="D922" s="210" t="s">
        <v>194</v>
      </c>
      <c r="E922" s="594">
        <v>378435</v>
      </c>
      <c r="F922" s="595"/>
      <c r="G922" s="593"/>
      <c r="H922" s="594"/>
      <c r="I922" s="7" t="e">
        <f>(IF(OR(#REF!&lt;&gt;0,$E922&lt;&gt;0,$F922&lt;&gt;0,$G922&lt;&gt;0,$H922&lt;&gt;0),$I$2,""))</f>
        <v>#REF!</v>
      </c>
      <c r="J922" s="314"/>
    </row>
    <row r="923" spans="1:10">
      <c r="A923" s="109">
        <v>35</v>
      </c>
      <c r="B923" s="193"/>
      <c r="C923" s="194">
        <v>1012</v>
      </c>
      <c r="D923" s="195" t="s">
        <v>195</v>
      </c>
      <c r="E923" s="601"/>
      <c r="F923" s="602"/>
      <c r="G923" s="600"/>
      <c r="H923" s="601"/>
      <c r="I923" s="7" t="e">
        <f>(IF(OR(#REF!&lt;&gt;0,$E923&lt;&gt;0,$F923&lt;&gt;0,$G923&lt;&gt;0,$H923&lt;&gt;0),$I$2,""))</f>
        <v>#REF!</v>
      </c>
      <c r="J923" s="314"/>
    </row>
    <row r="924" spans="1:10">
      <c r="A924" s="110">
        <v>40</v>
      </c>
      <c r="B924" s="193"/>
      <c r="C924" s="194">
        <v>1013</v>
      </c>
      <c r="D924" s="195" t="s">
        <v>196</v>
      </c>
      <c r="E924" s="601">
        <v>19579</v>
      </c>
      <c r="F924" s="602"/>
      <c r="G924" s="600"/>
      <c r="H924" s="601"/>
      <c r="I924" s="7" t="e">
        <f>(IF(OR(#REF!&lt;&gt;0,$E924&lt;&gt;0,$F924&lt;&gt;0,$G924&lt;&gt;0,$H924&lt;&gt;0),$I$2,""))</f>
        <v>#REF!</v>
      </c>
      <c r="J924" s="314"/>
    </row>
    <row r="925" spans="1:10">
      <c r="A925" s="110">
        <v>45</v>
      </c>
      <c r="B925" s="193"/>
      <c r="C925" s="194">
        <v>1014</v>
      </c>
      <c r="D925" s="195" t="s">
        <v>197</v>
      </c>
      <c r="E925" s="601"/>
      <c r="F925" s="602"/>
      <c r="G925" s="600"/>
      <c r="H925" s="601"/>
      <c r="I925" s="7" t="e">
        <f>(IF(OR(#REF!&lt;&gt;0,$E925&lt;&gt;0,$F925&lt;&gt;0,$G925&lt;&gt;0,$H925&lt;&gt;0),$I$2,""))</f>
        <v>#REF!</v>
      </c>
      <c r="J925" s="314"/>
    </row>
    <row r="926" spans="1:10">
      <c r="A926" s="110">
        <v>50</v>
      </c>
      <c r="B926" s="193"/>
      <c r="C926" s="194">
        <v>1015</v>
      </c>
      <c r="D926" s="195" t="s">
        <v>198</v>
      </c>
      <c r="E926" s="601">
        <v>75056</v>
      </c>
      <c r="F926" s="602">
        <v>205000</v>
      </c>
      <c r="G926" s="600">
        <v>405000</v>
      </c>
      <c r="H926" s="601">
        <v>408000</v>
      </c>
      <c r="I926" s="7" t="e">
        <f>(IF(OR(#REF!&lt;&gt;0,$E926&lt;&gt;0,$F926&lt;&gt;0,$G926&lt;&gt;0,$H926&lt;&gt;0),$I$2,""))</f>
        <v>#REF!</v>
      </c>
      <c r="J926" s="314"/>
    </row>
    <row r="927" spans="1:10">
      <c r="A927" s="110">
        <v>55</v>
      </c>
      <c r="B927" s="193"/>
      <c r="C927" s="211">
        <v>1016</v>
      </c>
      <c r="D927" s="212" t="s">
        <v>199</v>
      </c>
      <c r="E927" s="612">
        <v>122033</v>
      </c>
      <c r="F927" s="613">
        <v>20000</v>
      </c>
      <c r="G927" s="611">
        <v>20000</v>
      </c>
      <c r="H927" s="612">
        <v>20000</v>
      </c>
      <c r="I927" s="7" t="e">
        <f>(IF(OR(#REF!&lt;&gt;0,$E927&lt;&gt;0,$F927&lt;&gt;0,$G927&lt;&gt;0,$H927&lt;&gt;0),$I$2,""))</f>
        <v>#REF!</v>
      </c>
      <c r="J927" s="314"/>
    </row>
    <row r="928" spans="1:10">
      <c r="A928" s="110">
        <v>60</v>
      </c>
      <c r="B928" s="184"/>
      <c r="C928" s="214">
        <v>1020</v>
      </c>
      <c r="D928" s="215" t="s">
        <v>200</v>
      </c>
      <c r="E928" s="615">
        <v>106754</v>
      </c>
      <c r="F928" s="616"/>
      <c r="G928" s="614"/>
      <c r="H928" s="615"/>
      <c r="I928" s="7" t="e">
        <f>(IF(OR(#REF!&lt;&gt;0,$E928&lt;&gt;0,$F928&lt;&gt;0,$G928&lt;&gt;0,$H928&lt;&gt;0),$I$2,""))</f>
        <v>#REF!</v>
      </c>
      <c r="J928" s="314"/>
    </row>
    <row r="929" spans="1:10">
      <c r="A929" s="109">
        <v>65</v>
      </c>
      <c r="B929" s="193"/>
      <c r="C929" s="217">
        <v>1030</v>
      </c>
      <c r="D929" s="218" t="s">
        <v>201</v>
      </c>
      <c r="E929" s="618">
        <v>1160</v>
      </c>
      <c r="F929" s="619">
        <v>300000</v>
      </c>
      <c r="G929" s="617">
        <v>150000</v>
      </c>
      <c r="H929" s="618">
        <v>200000</v>
      </c>
      <c r="I929" s="7" t="e">
        <f>(IF(OR(#REF!&lt;&gt;0,$E929&lt;&gt;0,$F929&lt;&gt;0,$G929&lt;&gt;0,$H929&lt;&gt;0),$I$2,""))</f>
        <v>#REF!</v>
      </c>
      <c r="J929" s="314"/>
    </row>
    <row r="930" spans="1:10">
      <c r="A930" s="110">
        <v>70</v>
      </c>
      <c r="B930" s="193"/>
      <c r="C930" s="214">
        <v>1051</v>
      </c>
      <c r="D930" s="221" t="s">
        <v>202</v>
      </c>
      <c r="E930" s="615">
        <v>1780</v>
      </c>
      <c r="F930" s="616">
        <v>2000</v>
      </c>
      <c r="G930" s="614">
        <v>2000</v>
      </c>
      <c r="H930" s="615">
        <v>1500</v>
      </c>
      <c r="I930" s="7" t="e">
        <f>(IF(OR(#REF!&lt;&gt;0,$E930&lt;&gt;0,$F930&lt;&gt;0,$G930&lt;&gt;0,$H930&lt;&gt;0),$I$2,""))</f>
        <v>#REF!</v>
      </c>
      <c r="J930" s="314"/>
    </row>
    <row r="931" spans="1:10">
      <c r="A931" s="110">
        <v>75</v>
      </c>
      <c r="B931" s="193"/>
      <c r="C931" s="194">
        <v>1052</v>
      </c>
      <c r="D931" s="195" t="s">
        <v>203</v>
      </c>
      <c r="E931" s="601">
        <v>900</v>
      </c>
      <c r="F931" s="602"/>
      <c r="G931" s="600"/>
      <c r="H931" s="601"/>
      <c r="I931" s="7" t="e">
        <f>(IF(OR(#REF!&lt;&gt;0,$E931&lt;&gt;0,$F931&lt;&gt;0,$G931&lt;&gt;0,$H931&lt;&gt;0),$I$2,""))</f>
        <v>#REF!</v>
      </c>
      <c r="J931" s="314"/>
    </row>
    <row r="932" spans="1:10">
      <c r="A932" s="110">
        <v>80</v>
      </c>
      <c r="B932" s="193"/>
      <c r="C932" s="217">
        <v>1053</v>
      </c>
      <c r="D932" s="218" t="s">
        <v>204</v>
      </c>
      <c r="E932" s="618"/>
      <c r="F932" s="619"/>
      <c r="G932" s="617"/>
      <c r="H932" s="618"/>
      <c r="I932" s="7" t="e">
        <f>(IF(OR(#REF!&lt;&gt;0,$E932&lt;&gt;0,$F932&lt;&gt;0,$G932&lt;&gt;0,$H932&lt;&gt;0),$I$2,""))</f>
        <v>#REF!</v>
      </c>
      <c r="J932" s="314"/>
    </row>
    <row r="933" spans="1:10">
      <c r="A933" s="110">
        <v>80</v>
      </c>
      <c r="B933" s="193"/>
      <c r="C933" s="214">
        <v>1062</v>
      </c>
      <c r="D933" s="215" t="s">
        <v>205</v>
      </c>
      <c r="E933" s="615">
        <v>3410</v>
      </c>
      <c r="F933" s="616">
        <v>500</v>
      </c>
      <c r="G933" s="614">
        <v>500</v>
      </c>
      <c r="H933" s="615">
        <v>500</v>
      </c>
      <c r="I933" s="7" t="e">
        <f>(IF(OR(#REF!&lt;&gt;0,$E933&lt;&gt;0,$F933&lt;&gt;0,$G933&lt;&gt;0,$H933&lt;&gt;0),$I$2,""))</f>
        <v>#REF!</v>
      </c>
      <c r="J933" s="314"/>
    </row>
    <row r="934" spans="1:10">
      <c r="A934" s="110">
        <v>85</v>
      </c>
      <c r="B934" s="193"/>
      <c r="C934" s="217">
        <v>1063</v>
      </c>
      <c r="D934" s="222" t="s">
        <v>206</v>
      </c>
      <c r="E934" s="618"/>
      <c r="F934" s="619"/>
      <c r="G934" s="617"/>
      <c r="H934" s="618"/>
      <c r="I934" s="7" t="e">
        <f>(IF(OR(#REF!&lt;&gt;0,$E934&lt;&gt;0,$F934&lt;&gt;0,$G934&lt;&gt;0,$H934&lt;&gt;0),$I$2,""))</f>
        <v>#REF!</v>
      </c>
      <c r="J934" s="314"/>
    </row>
    <row r="935" spans="1:10">
      <c r="A935" s="110">
        <v>90</v>
      </c>
      <c r="B935" s="193"/>
      <c r="C935" s="223">
        <v>1069</v>
      </c>
      <c r="D935" s="224" t="s">
        <v>207</v>
      </c>
      <c r="E935" s="621"/>
      <c r="F935" s="622"/>
      <c r="G935" s="620"/>
      <c r="H935" s="621"/>
      <c r="I935" s="7" t="e">
        <f>(IF(OR(#REF!&lt;&gt;0,$E935&lt;&gt;0,$F935&lt;&gt;0,$G935&lt;&gt;0,$H935&lt;&gt;0),$I$2,""))</f>
        <v>#REF!</v>
      </c>
      <c r="J935" s="314"/>
    </row>
    <row r="936" spans="1:10">
      <c r="A936" s="110">
        <v>90</v>
      </c>
      <c r="B936" s="184"/>
      <c r="C936" s="214">
        <v>1091</v>
      </c>
      <c r="D936" s="221" t="s">
        <v>208</v>
      </c>
      <c r="E936" s="615"/>
      <c r="F936" s="616">
        <v>10500</v>
      </c>
      <c r="G936" s="614">
        <v>11000</v>
      </c>
      <c r="H936" s="615">
        <v>11000</v>
      </c>
      <c r="I936" s="7" t="e">
        <f>(IF(OR(#REF!&lt;&gt;0,$E936&lt;&gt;0,$F936&lt;&gt;0,$G936&lt;&gt;0,$H936&lt;&gt;0),$I$2,""))</f>
        <v>#REF!</v>
      </c>
      <c r="J936" s="314"/>
    </row>
    <row r="937" spans="1:10">
      <c r="A937" s="109">
        <v>115</v>
      </c>
      <c r="B937" s="193"/>
      <c r="C937" s="194">
        <v>1092</v>
      </c>
      <c r="D937" s="195" t="s">
        <v>209</v>
      </c>
      <c r="E937" s="601">
        <v>34</v>
      </c>
      <c r="F937" s="602"/>
      <c r="G937" s="600"/>
      <c r="H937" s="601"/>
      <c r="I937" s="7" t="e">
        <f>(IF(OR(#REF!&lt;&gt;0,$E937&lt;&gt;0,$F937&lt;&gt;0,$G937&lt;&gt;0,$H937&lt;&gt;0),$I$2,""))</f>
        <v>#REF!</v>
      </c>
      <c r="J937" s="314"/>
    </row>
    <row r="938" spans="1:10">
      <c r="A938" s="109">
        <v>125</v>
      </c>
      <c r="B938" s="193"/>
      <c r="C938" s="188">
        <v>1098</v>
      </c>
      <c r="D938" s="226" t="s">
        <v>210</v>
      </c>
      <c r="E938" s="597">
        <v>6000</v>
      </c>
      <c r="F938" s="598">
        <v>6000</v>
      </c>
      <c r="G938" s="596">
        <v>6000</v>
      </c>
      <c r="H938" s="597">
        <v>6000</v>
      </c>
      <c r="I938" s="7" t="e">
        <f>(IF(OR(#REF!&lt;&gt;0,$E938&lt;&gt;0,$F938&lt;&gt;0,$G938&lt;&gt;0,$H938&lt;&gt;0),$I$2,""))</f>
        <v>#REF!</v>
      </c>
      <c r="J938" s="314"/>
    </row>
    <row r="939" spans="1:10">
      <c r="A939" s="110">
        <v>130</v>
      </c>
      <c r="B939" s="180">
        <v>1900</v>
      </c>
      <c r="C939" s="227" t="s">
        <v>211</v>
      </c>
      <c r="D939" s="623"/>
      <c r="E939" s="591">
        <f>SUM(E940:E942)</f>
        <v>15506</v>
      </c>
      <c r="F939" s="592">
        <f>SUM(F940:F942)</f>
        <v>2000</v>
      </c>
      <c r="G939" s="590">
        <f>SUM(G940:G942)</f>
        <v>2000</v>
      </c>
      <c r="H939" s="591">
        <f>SUM(H940:H942)</f>
        <v>2000</v>
      </c>
      <c r="I939" s="7" t="e">
        <f>(IF(OR(#REF!&lt;&gt;0,$E939&lt;&gt;0,$F939&lt;&gt;0,$G939&lt;&gt;0,$H939&lt;&gt;0),$I$2,""))</f>
        <v>#REF!</v>
      </c>
      <c r="J939" s="314"/>
    </row>
    <row r="940" spans="1:10">
      <c r="A940" s="110">
        <v>135</v>
      </c>
      <c r="B940" s="193"/>
      <c r="C940" s="185">
        <v>1901</v>
      </c>
      <c r="D940" s="228" t="s">
        <v>212</v>
      </c>
      <c r="E940" s="594">
        <v>97</v>
      </c>
      <c r="F940" s="595"/>
      <c r="G940" s="593"/>
      <c r="H940" s="594"/>
      <c r="I940" s="7" t="e">
        <f>(IF(OR(#REF!&lt;&gt;0,$E940&lt;&gt;0,$F940&lt;&gt;0,$G940&lt;&gt;0,$H940&lt;&gt;0),$I$2,""))</f>
        <v>#REF!</v>
      </c>
      <c r="J940" s="314"/>
    </row>
    <row r="941" spans="1:10">
      <c r="A941" s="110">
        <v>140</v>
      </c>
      <c r="B941" s="229"/>
      <c r="C941" s="194">
        <v>1981</v>
      </c>
      <c r="D941" s="230" t="s">
        <v>213</v>
      </c>
      <c r="E941" s="601">
        <v>15409</v>
      </c>
      <c r="F941" s="602">
        <v>2000</v>
      </c>
      <c r="G941" s="600">
        <v>2000</v>
      </c>
      <c r="H941" s="601">
        <v>2000</v>
      </c>
      <c r="I941" s="7" t="e">
        <f>(IF(OR(#REF!&lt;&gt;0,$E941&lt;&gt;0,$F941&lt;&gt;0,$G941&lt;&gt;0,$H941&lt;&gt;0),$I$2,""))</f>
        <v>#REF!</v>
      </c>
      <c r="J941" s="314"/>
    </row>
    <row r="942" spans="1:10">
      <c r="A942" s="110">
        <v>145</v>
      </c>
      <c r="B942" s="193"/>
      <c r="C942" s="188">
        <v>1991</v>
      </c>
      <c r="D942" s="231" t="s">
        <v>214</v>
      </c>
      <c r="E942" s="597"/>
      <c r="F942" s="598"/>
      <c r="G942" s="596"/>
      <c r="H942" s="597"/>
      <c r="I942" s="7" t="e">
        <f>(IF(OR(#REF!&lt;&gt;0,$E942&lt;&gt;0,$F942&lt;&gt;0,$G942&lt;&gt;0,$H942&lt;&gt;0),$I$2,""))</f>
        <v>#REF!</v>
      </c>
      <c r="J942" s="314"/>
    </row>
    <row r="943" spans="1:10">
      <c r="A943" s="110">
        <v>150</v>
      </c>
      <c r="B943" s="180">
        <v>2100</v>
      </c>
      <c r="C943" s="227" t="s">
        <v>215</v>
      </c>
      <c r="D943" s="623"/>
      <c r="E943" s="591">
        <f>SUM(E944:E948)</f>
        <v>0</v>
      </c>
      <c r="F943" s="592">
        <f>SUM(F944:F948)</f>
        <v>0</v>
      </c>
      <c r="G943" s="590">
        <f>SUM(G944:G948)</f>
        <v>0</v>
      </c>
      <c r="H943" s="591">
        <f>SUM(H944:H948)</f>
        <v>0</v>
      </c>
      <c r="I943" s="7" t="e">
        <f>(IF(OR(#REF!&lt;&gt;0,$E943&lt;&gt;0,$F943&lt;&gt;0,$G943&lt;&gt;0,$H943&lt;&gt;0),$I$2,""))</f>
        <v>#REF!</v>
      </c>
      <c r="J943" s="314"/>
    </row>
    <row r="944" spans="1:10">
      <c r="A944" s="110">
        <v>155</v>
      </c>
      <c r="B944" s="193"/>
      <c r="C944" s="185">
        <v>2110</v>
      </c>
      <c r="D944" s="232" t="s">
        <v>216</v>
      </c>
      <c r="E944" s="594"/>
      <c r="F944" s="595"/>
      <c r="G944" s="593"/>
      <c r="H944" s="594"/>
      <c r="I944" s="7" t="e">
        <f>(IF(OR(#REF!&lt;&gt;0,$E944&lt;&gt;0,$F944&lt;&gt;0,$G944&lt;&gt;0,$H944&lt;&gt;0),$I$2,""))</f>
        <v>#REF!</v>
      </c>
      <c r="J944" s="314"/>
    </row>
    <row r="945" spans="1:10">
      <c r="A945" s="110">
        <v>160</v>
      </c>
      <c r="B945" s="229"/>
      <c r="C945" s="194">
        <v>2120</v>
      </c>
      <c r="D945" s="198" t="s">
        <v>217</v>
      </c>
      <c r="E945" s="601"/>
      <c r="F945" s="602"/>
      <c r="G945" s="600"/>
      <c r="H945" s="601"/>
      <c r="I945" s="7" t="e">
        <f>(IF(OR(#REF!&lt;&gt;0,$E945&lt;&gt;0,$F945&lt;&gt;0,$G945&lt;&gt;0,$H945&lt;&gt;0),$I$2,""))</f>
        <v>#REF!</v>
      </c>
      <c r="J945" s="314"/>
    </row>
    <row r="946" spans="1:10">
      <c r="A946" s="110">
        <v>165</v>
      </c>
      <c r="B946" s="229"/>
      <c r="C946" s="194">
        <v>2125</v>
      </c>
      <c r="D946" s="198" t="s">
        <v>218</v>
      </c>
      <c r="E946" s="605">
        <v>0</v>
      </c>
      <c r="F946" s="606">
        <v>0</v>
      </c>
      <c r="G946" s="604">
        <v>0</v>
      </c>
      <c r="H946" s="605">
        <v>0</v>
      </c>
      <c r="I946" s="7" t="e">
        <f>(IF(OR(#REF!&lt;&gt;0,$E946&lt;&gt;0,$F946&lt;&gt;0,$G946&lt;&gt;0,$H946&lt;&gt;0),$I$2,""))</f>
        <v>#REF!</v>
      </c>
      <c r="J946" s="314"/>
    </row>
    <row r="947" spans="1:10">
      <c r="A947" s="110">
        <v>175</v>
      </c>
      <c r="B947" s="192"/>
      <c r="C947" s="194">
        <v>2140</v>
      </c>
      <c r="D947" s="198" t="s">
        <v>219</v>
      </c>
      <c r="E947" s="605">
        <v>0</v>
      </c>
      <c r="F947" s="606">
        <v>0</v>
      </c>
      <c r="G947" s="604">
        <v>0</v>
      </c>
      <c r="H947" s="605">
        <v>0</v>
      </c>
      <c r="I947" s="7" t="e">
        <f>(IF(OR(#REF!&lt;&gt;0,$E947&lt;&gt;0,$F947&lt;&gt;0,$G947&lt;&gt;0,$H947&lt;&gt;0),$I$2,""))</f>
        <v>#REF!</v>
      </c>
      <c r="J947" s="314"/>
    </row>
    <row r="948" spans="1:10">
      <c r="A948" s="110">
        <v>180</v>
      </c>
      <c r="B948" s="193"/>
      <c r="C948" s="188">
        <v>2190</v>
      </c>
      <c r="D948" s="233" t="s">
        <v>220</v>
      </c>
      <c r="E948" s="597"/>
      <c r="F948" s="598"/>
      <c r="G948" s="596"/>
      <c r="H948" s="597"/>
      <c r="I948" s="7" t="e">
        <f>(IF(OR(#REF!&lt;&gt;0,$E948&lt;&gt;0,$F948&lt;&gt;0,$G948&lt;&gt;0,$H948&lt;&gt;0),$I$2,""))</f>
        <v>#REF!</v>
      </c>
      <c r="J948" s="314"/>
    </row>
    <row r="949" spans="1:10">
      <c r="A949" s="110">
        <v>185</v>
      </c>
      <c r="B949" s="180">
        <v>2200</v>
      </c>
      <c r="C949" s="227" t="s">
        <v>221</v>
      </c>
      <c r="D949" s="623"/>
      <c r="E949" s="591">
        <f>SUM(E950:E951)</f>
        <v>0</v>
      </c>
      <c r="F949" s="592">
        <f>SUM(F950:F951)</f>
        <v>0</v>
      </c>
      <c r="G949" s="590">
        <f>SUM(G950:G951)</f>
        <v>0</v>
      </c>
      <c r="H949" s="591">
        <f>SUM(H950:H951)</f>
        <v>0</v>
      </c>
      <c r="I949" s="7" t="e">
        <f>(IF(OR(#REF!&lt;&gt;0,$E949&lt;&gt;0,$F949&lt;&gt;0,$G949&lt;&gt;0,$H949&lt;&gt;0),$I$2,""))</f>
        <v>#REF!</v>
      </c>
      <c r="J949" s="314"/>
    </row>
    <row r="950" spans="1:10">
      <c r="A950" s="110">
        <v>190</v>
      </c>
      <c r="B950" s="193"/>
      <c r="C950" s="185">
        <v>2221</v>
      </c>
      <c r="D950" s="186" t="s">
        <v>222</v>
      </c>
      <c r="E950" s="594"/>
      <c r="F950" s="595"/>
      <c r="G950" s="593"/>
      <c r="H950" s="594"/>
      <c r="I950" s="7" t="e">
        <f>(IF(OR(#REF!&lt;&gt;0,$E950&lt;&gt;0,$F950&lt;&gt;0,$G950&lt;&gt;0,$H950&lt;&gt;0),$I$2,""))</f>
        <v>#REF!</v>
      </c>
      <c r="J950" s="314"/>
    </row>
    <row r="951" spans="1:10">
      <c r="A951" s="110">
        <v>200</v>
      </c>
      <c r="B951" s="193"/>
      <c r="C951" s="188">
        <v>2224</v>
      </c>
      <c r="D951" s="189" t="s">
        <v>223</v>
      </c>
      <c r="E951" s="597"/>
      <c r="F951" s="598"/>
      <c r="G951" s="596"/>
      <c r="H951" s="597"/>
      <c r="I951" s="7" t="e">
        <f>(IF(OR(#REF!&lt;&gt;0,$E951&lt;&gt;0,$F951&lt;&gt;0,$G951&lt;&gt;0,$H951&lt;&gt;0),$I$2,""))</f>
        <v>#REF!</v>
      </c>
      <c r="J951" s="314"/>
    </row>
    <row r="952" spans="1:10">
      <c r="A952" s="110">
        <v>200</v>
      </c>
      <c r="B952" s="180">
        <v>2500</v>
      </c>
      <c r="C952" s="227" t="s">
        <v>224</v>
      </c>
      <c r="D952" s="623"/>
      <c r="E952" s="609"/>
      <c r="F952" s="610"/>
      <c r="G952" s="608"/>
      <c r="H952" s="609"/>
      <c r="I952" s="7" t="e">
        <f>(IF(OR(#REF!&lt;&gt;0,$E952&lt;&gt;0,$F952&lt;&gt;0,$G952&lt;&gt;0,$H952&lt;&gt;0),$I$2,""))</f>
        <v>#REF!</v>
      </c>
      <c r="J952" s="314"/>
    </row>
    <row r="953" spans="1:10">
      <c r="A953" s="110">
        <v>205</v>
      </c>
      <c r="B953" s="180">
        <v>2600</v>
      </c>
      <c r="C953" s="234" t="s">
        <v>225</v>
      </c>
      <c r="D953" s="624"/>
      <c r="E953" s="609"/>
      <c r="F953" s="610"/>
      <c r="G953" s="608"/>
      <c r="H953" s="609"/>
      <c r="I953" s="7" t="e">
        <f>(IF(OR(#REF!&lt;&gt;0,$E953&lt;&gt;0,$F953&lt;&gt;0,$G953&lt;&gt;0,$H953&lt;&gt;0),$I$2,""))</f>
        <v>#REF!</v>
      </c>
      <c r="J953" s="314"/>
    </row>
    <row r="954" spans="1:10">
      <c r="A954" s="110">
        <v>210</v>
      </c>
      <c r="B954" s="180">
        <v>2700</v>
      </c>
      <c r="C954" s="234" t="s">
        <v>226</v>
      </c>
      <c r="D954" s="624"/>
      <c r="E954" s="609"/>
      <c r="F954" s="610"/>
      <c r="G954" s="608"/>
      <c r="H954" s="609"/>
      <c r="I954" s="7" t="e">
        <f>(IF(OR(#REF!&lt;&gt;0,$E954&lt;&gt;0,$F954&lt;&gt;0,$G954&lt;&gt;0,$H954&lt;&gt;0),$I$2,""))</f>
        <v>#REF!</v>
      </c>
      <c r="J954" s="314"/>
    </row>
    <row r="955" spans="1:10" ht="36" customHeight="1">
      <c r="A955" s="110">
        <v>215</v>
      </c>
      <c r="B955" s="180">
        <v>2800</v>
      </c>
      <c r="C955" s="234" t="s">
        <v>517</v>
      </c>
      <c r="D955" s="624"/>
      <c r="E955" s="609"/>
      <c r="F955" s="610"/>
      <c r="G955" s="608"/>
      <c r="H955" s="609"/>
      <c r="I955" s="7" t="e">
        <f>(IF(OR(#REF!&lt;&gt;0,$E955&lt;&gt;0,$F955&lt;&gt;0,$G955&lt;&gt;0,$H955&lt;&gt;0),$I$2,""))</f>
        <v>#REF!</v>
      </c>
      <c r="J955" s="314"/>
    </row>
    <row r="956" spans="1:10">
      <c r="A956" s="109">
        <v>220</v>
      </c>
      <c r="B956" s="180">
        <v>2900</v>
      </c>
      <c r="C956" s="227" t="s">
        <v>228</v>
      </c>
      <c r="D956" s="623"/>
      <c r="E956" s="590">
        <f>SUM(E957:E964)</f>
        <v>0</v>
      </c>
      <c r="F956" s="590">
        <f>SUM(F957:F964)</f>
        <v>0</v>
      </c>
      <c r="G956" s="590">
        <f>SUM(G957:G964)</f>
        <v>0</v>
      </c>
      <c r="H956" s="590">
        <f>SUM(H957:H964)</f>
        <v>0</v>
      </c>
      <c r="I956" s="7" t="e">
        <f>(IF(OR(#REF!&lt;&gt;0,$E956&lt;&gt;0,$F956&lt;&gt;0,$G956&lt;&gt;0,$H956&lt;&gt;0),$I$2,""))</f>
        <v>#REF!</v>
      </c>
      <c r="J956" s="314"/>
    </row>
    <row r="957" spans="1:10">
      <c r="A957" s="110">
        <v>225</v>
      </c>
      <c r="B957" s="236"/>
      <c r="C957" s="185">
        <v>2910</v>
      </c>
      <c r="D957" s="237" t="s">
        <v>229</v>
      </c>
      <c r="E957" s="594"/>
      <c r="F957" s="595"/>
      <c r="G957" s="593"/>
      <c r="H957" s="594"/>
      <c r="I957" s="7" t="e">
        <f>(IF(OR(#REF!&lt;&gt;0,$E957&lt;&gt;0,$F957&lt;&gt;0,$G957&lt;&gt;0,$H957&lt;&gt;0),$I$2,""))</f>
        <v>#REF!</v>
      </c>
      <c r="J957" s="314"/>
    </row>
    <row r="958" spans="1:10">
      <c r="A958" s="110">
        <v>230</v>
      </c>
      <c r="B958" s="236"/>
      <c r="C958" s="185">
        <v>2920</v>
      </c>
      <c r="D958" s="237" t="s">
        <v>230</v>
      </c>
      <c r="E958" s="594"/>
      <c r="F958" s="595"/>
      <c r="G958" s="593"/>
      <c r="H958" s="594"/>
      <c r="I958" s="7" t="e">
        <f>(IF(OR(#REF!&lt;&gt;0,$E958&lt;&gt;0,$F958&lt;&gt;0,$G958&lt;&gt;0,$H958&lt;&gt;0),$I$2,""))</f>
        <v>#REF!</v>
      </c>
      <c r="J958" s="314"/>
    </row>
    <row r="959" spans="1:10" ht="31.5">
      <c r="A959" s="110">
        <v>245</v>
      </c>
      <c r="B959" s="236"/>
      <c r="C959" s="217">
        <v>2969</v>
      </c>
      <c r="D959" s="238" t="s">
        <v>231</v>
      </c>
      <c r="E959" s="618"/>
      <c r="F959" s="619"/>
      <c r="G959" s="617"/>
      <c r="H959" s="618"/>
      <c r="I959" s="7" t="e">
        <f>(IF(OR(#REF!&lt;&gt;0,$E959&lt;&gt;0,$F959&lt;&gt;0,$G959&lt;&gt;0,$H959&lt;&gt;0),$I$2,""))</f>
        <v>#REF!</v>
      </c>
      <c r="J959" s="314"/>
    </row>
    <row r="960" spans="1:10" ht="31.5">
      <c r="A960" s="109">
        <v>220</v>
      </c>
      <c r="B960" s="236"/>
      <c r="C960" s="239">
        <v>2970</v>
      </c>
      <c r="D960" s="240" t="s">
        <v>232</v>
      </c>
      <c r="E960" s="626"/>
      <c r="F960" s="627"/>
      <c r="G960" s="625"/>
      <c r="H960" s="626"/>
      <c r="I960" s="7" t="e">
        <f>(IF(OR(#REF!&lt;&gt;0,$E960&lt;&gt;0,$F960&lt;&gt;0,$G960&lt;&gt;0,$H960&lt;&gt;0),$I$2,""))</f>
        <v>#REF!</v>
      </c>
      <c r="J960" s="314"/>
    </row>
    <row r="961" spans="1:10">
      <c r="A961" s="110">
        <v>225</v>
      </c>
      <c r="B961" s="236"/>
      <c r="C961" s="223">
        <v>2989</v>
      </c>
      <c r="D961" s="242" t="s">
        <v>233</v>
      </c>
      <c r="E961" s="621"/>
      <c r="F961" s="622"/>
      <c r="G961" s="620"/>
      <c r="H961" s="621"/>
      <c r="I961" s="7" t="e">
        <f>(IF(OR(#REF!&lt;&gt;0,$E961&lt;&gt;0,$F961&lt;&gt;0,$G961&lt;&gt;0,$H961&lt;&gt;0),$I$2,""))</f>
        <v>#REF!</v>
      </c>
      <c r="J961" s="314"/>
    </row>
    <row r="962" spans="1:10" ht="31.5">
      <c r="A962" s="110">
        <v>230</v>
      </c>
      <c r="B962" s="193"/>
      <c r="C962" s="214">
        <v>2990</v>
      </c>
      <c r="D962" s="243" t="s">
        <v>234</v>
      </c>
      <c r="E962" s="615"/>
      <c r="F962" s="616"/>
      <c r="G962" s="614"/>
      <c r="H962" s="615"/>
      <c r="I962" s="7" t="e">
        <f>(IF(OR(#REF!&lt;&gt;0,$E962&lt;&gt;0,$F962&lt;&gt;0,$G962&lt;&gt;0,$H962&lt;&gt;0),$I$2,""))</f>
        <v>#REF!</v>
      </c>
      <c r="J962" s="314"/>
    </row>
    <row r="963" spans="1:10">
      <c r="A963" s="110">
        <v>235</v>
      </c>
      <c r="B963" s="193"/>
      <c r="C963" s="214">
        <v>2991</v>
      </c>
      <c r="D963" s="243" t="s">
        <v>235</v>
      </c>
      <c r="E963" s="615"/>
      <c r="F963" s="616"/>
      <c r="G963" s="614"/>
      <c r="H963" s="615"/>
      <c r="I963" s="7" t="e">
        <f>(IF(OR(#REF!&lt;&gt;0,$E963&lt;&gt;0,$F963&lt;&gt;0,$G963&lt;&gt;0,$H963&lt;&gt;0),$I$2,""))</f>
        <v>#REF!</v>
      </c>
      <c r="J963" s="314"/>
    </row>
    <row r="964" spans="1:10">
      <c r="A964" s="110">
        <v>240</v>
      </c>
      <c r="B964" s="193"/>
      <c r="C964" s="188">
        <v>2992</v>
      </c>
      <c r="D964" s="628" t="s">
        <v>236</v>
      </c>
      <c r="E964" s="597"/>
      <c r="F964" s="598"/>
      <c r="G964" s="596"/>
      <c r="H964" s="597"/>
      <c r="I964" s="7" t="e">
        <f>(IF(OR(#REF!&lt;&gt;0,$E964&lt;&gt;0,$F964&lt;&gt;0,$G964&lt;&gt;0,$H964&lt;&gt;0),$I$2,""))</f>
        <v>#REF!</v>
      </c>
      <c r="J964" s="314"/>
    </row>
    <row r="965" spans="1:10">
      <c r="A965" s="110">
        <v>245</v>
      </c>
      <c r="B965" s="180">
        <v>3300</v>
      </c>
      <c r="C965" s="245" t="s">
        <v>237</v>
      </c>
      <c r="D965" s="246"/>
      <c r="E965" s="591">
        <f>SUM(E966:E970)</f>
        <v>0</v>
      </c>
      <c r="F965" s="592">
        <f>SUM(F966:F970)</f>
        <v>0</v>
      </c>
      <c r="G965" s="590">
        <f>SUM(G966:G970)</f>
        <v>0</v>
      </c>
      <c r="H965" s="591">
        <f>SUM(H966:H970)</f>
        <v>0</v>
      </c>
      <c r="I965" s="7" t="e">
        <f>(IF(OR(#REF!&lt;&gt;0,$E965&lt;&gt;0,$F965&lt;&gt;0,$G965&lt;&gt;0,$H965&lt;&gt;0),$I$2,""))</f>
        <v>#REF!</v>
      </c>
      <c r="J965" s="314"/>
    </row>
    <row r="966" spans="1:10">
      <c r="A966" s="109">
        <v>250</v>
      </c>
      <c r="B966" s="192"/>
      <c r="C966" s="185">
        <v>3301</v>
      </c>
      <c r="D966" s="247" t="s">
        <v>238</v>
      </c>
      <c r="E966" s="630">
        <v>0</v>
      </c>
      <c r="F966" s="631">
        <v>0</v>
      </c>
      <c r="G966" s="629">
        <v>0</v>
      </c>
      <c r="H966" s="630">
        <v>0</v>
      </c>
      <c r="I966" s="7" t="e">
        <f>(IF(OR(#REF!&lt;&gt;0,$E966&lt;&gt;0,$F966&lt;&gt;0,$G966&lt;&gt;0,$H966&lt;&gt;0),$I$2,""))</f>
        <v>#REF!</v>
      </c>
      <c r="J966" s="314"/>
    </row>
    <row r="967" spans="1:10">
      <c r="A967" s="110">
        <v>255</v>
      </c>
      <c r="B967" s="192"/>
      <c r="C967" s="194">
        <v>3302</v>
      </c>
      <c r="D967" s="248" t="s">
        <v>239</v>
      </c>
      <c r="E967" s="605">
        <v>0</v>
      </c>
      <c r="F967" s="606">
        <v>0</v>
      </c>
      <c r="G967" s="604">
        <v>0</v>
      </c>
      <c r="H967" s="605">
        <v>0</v>
      </c>
      <c r="I967" s="7" t="e">
        <f>(IF(OR(#REF!&lt;&gt;0,$E967&lt;&gt;0,$F967&lt;&gt;0,$G967&lt;&gt;0,$H967&lt;&gt;0),$I$2,""))</f>
        <v>#REF!</v>
      </c>
      <c r="J967" s="314"/>
    </row>
    <row r="968" spans="1:10">
      <c r="A968" s="110">
        <v>265</v>
      </c>
      <c r="B968" s="192"/>
      <c r="C968" s="194">
        <v>3304</v>
      </c>
      <c r="D968" s="248" t="s">
        <v>240</v>
      </c>
      <c r="E968" s="605">
        <v>0</v>
      </c>
      <c r="F968" s="606">
        <v>0</v>
      </c>
      <c r="G968" s="604">
        <v>0</v>
      </c>
      <c r="H968" s="605">
        <v>0</v>
      </c>
      <c r="I968" s="7" t="e">
        <f>(IF(OR(#REF!&lt;&gt;0,$E968&lt;&gt;0,$F968&lt;&gt;0,$G968&lt;&gt;0,$H968&lt;&gt;0),$I$2,""))</f>
        <v>#REF!</v>
      </c>
      <c r="J968" s="314"/>
    </row>
    <row r="969" spans="1:10" ht="31.5">
      <c r="A969" s="109">
        <v>270</v>
      </c>
      <c r="B969" s="192"/>
      <c r="C969" s="188">
        <v>3306</v>
      </c>
      <c r="D969" s="249" t="s">
        <v>241</v>
      </c>
      <c r="E969" s="605">
        <v>0</v>
      </c>
      <c r="F969" s="606">
        <v>0</v>
      </c>
      <c r="G969" s="604">
        <v>0</v>
      </c>
      <c r="H969" s="605">
        <v>0</v>
      </c>
      <c r="I969" s="7" t="e">
        <f>(IF(OR(#REF!&lt;&gt;0,$E969&lt;&gt;0,$F969&lt;&gt;0,$G969&lt;&gt;0,$H969&lt;&gt;0),$I$2,""))</f>
        <v>#REF!</v>
      </c>
      <c r="J969" s="314"/>
    </row>
    <row r="970" spans="1:10">
      <c r="A970" s="109">
        <v>290</v>
      </c>
      <c r="B970" s="192"/>
      <c r="C970" s="188">
        <v>3307</v>
      </c>
      <c r="D970" s="249" t="s">
        <v>242</v>
      </c>
      <c r="E970" s="633">
        <v>0</v>
      </c>
      <c r="F970" s="634">
        <v>0</v>
      </c>
      <c r="G970" s="632">
        <v>0</v>
      </c>
      <c r="H970" s="633">
        <v>0</v>
      </c>
      <c r="I970" s="7" t="e">
        <f>(IF(OR(#REF!&lt;&gt;0,$E970&lt;&gt;0,$F970&lt;&gt;0,$G970&lt;&gt;0,$H970&lt;&gt;0),$I$2,""))</f>
        <v>#REF!</v>
      </c>
      <c r="J970" s="314"/>
    </row>
    <row r="971" spans="1:10">
      <c r="A971" s="235">
        <v>320</v>
      </c>
      <c r="B971" s="180">
        <v>3900</v>
      </c>
      <c r="C971" s="227" t="s">
        <v>243</v>
      </c>
      <c r="D971" s="623"/>
      <c r="E971" s="636">
        <v>0</v>
      </c>
      <c r="F971" s="637">
        <v>0</v>
      </c>
      <c r="G971" s="635">
        <v>0</v>
      </c>
      <c r="H971" s="636">
        <v>0</v>
      </c>
      <c r="I971" s="7" t="e">
        <f>(IF(OR(#REF!&lt;&gt;0,$E971&lt;&gt;0,$F971&lt;&gt;0,$G971&lt;&gt;0,$H971&lt;&gt;0),$I$2,""))</f>
        <v>#REF!</v>
      </c>
      <c r="J971" s="314"/>
    </row>
    <row r="972" spans="1:10">
      <c r="A972" s="109">
        <v>330</v>
      </c>
      <c r="B972" s="180">
        <v>4000</v>
      </c>
      <c r="C972" s="227" t="s">
        <v>244</v>
      </c>
      <c r="D972" s="623"/>
      <c r="E972" s="609"/>
      <c r="F972" s="610"/>
      <c r="G972" s="608"/>
      <c r="H972" s="609"/>
      <c r="I972" s="7" t="e">
        <f>(IF(OR(#REF!&lt;&gt;0,$E972&lt;&gt;0,$F972&lt;&gt;0,$G972&lt;&gt;0,$H972&lt;&gt;0),$I$2,""))</f>
        <v>#REF!</v>
      </c>
      <c r="J972" s="314"/>
    </row>
    <row r="973" spans="1:10">
      <c r="A973" s="109">
        <v>350</v>
      </c>
      <c r="B973" s="180">
        <v>4100</v>
      </c>
      <c r="C973" s="227" t="s">
        <v>245</v>
      </c>
      <c r="D973" s="623"/>
      <c r="E973" s="609"/>
      <c r="F973" s="610"/>
      <c r="G973" s="608"/>
      <c r="H973" s="609"/>
      <c r="I973" s="7" t="e">
        <f>(IF(OR(#REF!&lt;&gt;0,$E973&lt;&gt;0,$F973&lt;&gt;0,$G973&lt;&gt;0,$H973&lt;&gt;0),$I$2,""))</f>
        <v>#REF!</v>
      </c>
      <c r="J973" s="314"/>
    </row>
    <row r="974" spans="1:10">
      <c r="A974" s="110">
        <v>355</v>
      </c>
      <c r="B974" s="180">
        <v>4200</v>
      </c>
      <c r="C974" s="227" t="s">
        <v>246</v>
      </c>
      <c r="D974" s="623"/>
      <c r="E974" s="591">
        <f>SUM(E975:E980)</f>
        <v>0</v>
      </c>
      <c r="F974" s="592">
        <f>SUM(F975:F980)</f>
        <v>0</v>
      </c>
      <c r="G974" s="590">
        <f>SUM(G975:G980)</f>
        <v>0</v>
      </c>
      <c r="H974" s="591">
        <f>SUM(H975:H980)</f>
        <v>0</v>
      </c>
      <c r="I974" s="7" t="e">
        <f>(IF(OR(#REF!&lt;&gt;0,$E974&lt;&gt;0,$F974&lt;&gt;0,$G974&lt;&gt;0,$H974&lt;&gt;0),$I$2,""))</f>
        <v>#REF!</v>
      </c>
      <c r="J974" s="314"/>
    </row>
    <row r="975" spans="1:10">
      <c r="A975" s="110">
        <v>355</v>
      </c>
      <c r="B975" s="251"/>
      <c r="C975" s="185">
        <v>4201</v>
      </c>
      <c r="D975" s="186" t="s">
        <v>247</v>
      </c>
      <c r="E975" s="594"/>
      <c r="F975" s="595"/>
      <c r="G975" s="593"/>
      <c r="H975" s="594"/>
      <c r="I975" s="7" t="e">
        <f>(IF(OR(#REF!&lt;&gt;0,$E975&lt;&gt;0,$F975&lt;&gt;0,$G975&lt;&gt;0,$H975&lt;&gt;0),$I$2,""))</f>
        <v>#REF!</v>
      </c>
      <c r="J975" s="314"/>
    </row>
    <row r="976" spans="1:10">
      <c r="A976" s="110">
        <v>375</v>
      </c>
      <c r="B976" s="251"/>
      <c r="C976" s="194">
        <v>4202</v>
      </c>
      <c r="D976" s="252" t="s">
        <v>248</v>
      </c>
      <c r="E976" s="601"/>
      <c r="F976" s="602"/>
      <c r="G976" s="600"/>
      <c r="H976" s="601"/>
      <c r="I976" s="7" t="e">
        <f>(IF(OR(#REF!&lt;&gt;0,$E976&lt;&gt;0,$F976&lt;&gt;0,$G976&lt;&gt;0,$H976&lt;&gt;0),$I$2,""))</f>
        <v>#REF!</v>
      </c>
      <c r="J976" s="314"/>
    </row>
    <row r="977" spans="1:10">
      <c r="A977" s="110">
        <v>380</v>
      </c>
      <c r="B977" s="251"/>
      <c r="C977" s="194">
        <v>4214</v>
      </c>
      <c r="D977" s="252" t="s">
        <v>249</v>
      </c>
      <c r="E977" s="601"/>
      <c r="F977" s="602"/>
      <c r="G977" s="600"/>
      <c r="H977" s="601"/>
      <c r="I977" s="7" t="e">
        <f>(IF(OR(#REF!&lt;&gt;0,$E977&lt;&gt;0,$F977&lt;&gt;0,$G977&lt;&gt;0,$H977&lt;&gt;0),$I$2,""))</f>
        <v>#REF!</v>
      </c>
      <c r="J977" s="314"/>
    </row>
    <row r="978" spans="1:10">
      <c r="A978" s="110">
        <v>385</v>
      </c>
      <c r="B978" s="251"/>
      <c r="C978" s="194">
        <v>4217</v>
      </c>
      <c r="D978" s="252" t="s">
        <v>250</v>
      </c>
      <c r="E978" s="601"/>
      <c r="F978" s="602"/>
      <c r="G978" s="600"/>
      <c r="H978" s="601"/>
      <c r="I978" s="7" t="e">
        <f>(IF(OR(#REF!&lt;&gt;0,$E978&lt;&gt;0,$F978&lt;&gt;0,$G978&lt;&gt;0,$H978&lt;&gt;0),$I$2,""))</f>
        <v>#REF!</v>
      </c>
      <c r="J978" s="314"/>
    </row>
    <row r="979" spans="1:10">
      <c r="A979" s="110">
        <v>390</v>
      </c>
      <c r="B979" s="251"/>
      <c r="C979" s="194">
        <v>4218</v>
      </c>
      <c r="D979" s="195" t="s">
        <v>251</v>
      </c>
      <c r="E979" s="601"/>
      <c r="F979" s="602"/>
      <c r="G979" s="600"/>
      <c r="H979" s="601"/>
      <c r="I979" s="7" t="e">
        <f>(IF(OR(#REF!&lt;&gt;0,$E979&lt;&gt;0,$F979&lt;&gt;0,$G979&lt;&gt;0,$H979&lt;&gt;0),$I$2,""))</f>
        <v>#REF!</v>
      </c>
      <c r="J979" s="314"/>
    </row>
    <row r="980" spans="1:10">
      <c r="A980" s="110">
        <v>390</v>
      </c>
      <c r="B980" s="251"/>
      <c r="C980" s="188">
        <v>4219</v>
      </c>
      <c r="D980" s="231" t="s">
        <v>252</v>
      </c>
      <c r="E980" s="597"/>
      <c r="F980" s="598"/>
      <c r="G980" s="596"/>
      <c r="H980" s="597"/>
      <c r="I980" s="7" t="e">
        <f>(IF(OR(#REF!&lt;&gt;0,$E980&lt;&gt;0,$F980&lt;&gt;0,$G980&lt;&gt;0,$H980&lt;&gt;0),$I$2,""))</f>
        <v>#REF!</v>
      </c>
      <c r="J980" s="314"/>
    </row>
    <row r="981" spans="1:10">
      <c r="A981" s="110">
        <v>395</v>
      </c>
      <c r="B981" s="180">
        <v>4300</v>
      </c>
      <c r="C981" s="227" t="s">
        <v>253</v>
      </c>
      <c r="D981" s="623"/>
      <c r="E981" s="591">
        <f>SUM(E982:E984)</f>
        <v>0</v>
      </c>
      <c r="F981" s="592">
        <f>SUM(F982:F984)</f>
        <v>0</v>
      </c>
      <c r="G981" s="590">
        <f>SUM(G982:G984)</f>
        <v>0</v>
      </c>
      <c r="H981" s="591">
        <f>SUM(H982:H984)</f>
        <v>0</v>
      </c>
      <c r="I981" s="7" t="e">
        <f>(IF(OR(#REF!&lt;&gt;0,$E981&lt;&gt;0,$F981&lt;&gt;0,$G981&lt;&gt;0,$H981&lt;&gt;0),$I$2,""))</f>
        <v>#REF!</v>
      </c>
      <c r="J981" s="314"/>
    </row>
    <row r="982" spans="1:10">
      <c r="A982" s="244">
        <v>397</v>
      </c>
      <c r="B982" s="251"/>
      <c r="C982" s="185">
        <v>4301</v>
      </c>
      <c r="D982" s="210" t="s">
        <v>254</v>
      </c>
      <c r="E982" s="594"/>
      <c r="F982" s="595"/>
      <c r="G982" s="593"/>
      <c r="H982" s="594"/>
      <c r="I982" s="7" t="e">
        <f>(IF(OR(#REF!&lt;&gt;0,$E982&lt;&gt;0,$F982&lt;&gt;0,$G982&lt;&gt;0,$H982&lt;&gt;0),$I$2,""))</f>
        <v>#REF!</v>
      </c>
      <c r="J982" s="314"/>
    </row>
    <row r="983" spans="1:10">
      <c r="A983" s="69">
        <v>398</v>
      </c>
      <c r="B983" s="251"/>
      <c r="C983" s="194">
        <v>4302</v>
      </c>
      <c r="D983" s="252" t="s">
        <v>255</v>
      </c>
      <c r="E983" s="601"/>
      <c r="F983" s="602"/>
      <c r="G983" s="600"/>
      <c r="H983" s="601"/>
      <c r="I983" s="7" t="e">
        <f>(IF(OR(#REF!&lt;&gt;0,$E983&lt;&gt;0,$F983&lt;&gt;0,$G983&lt;&gt;0,$H983&lt;&gt;0),$I$2,""))</f>
        <v>#REF!</v>
      </c>
      <c r="J983" s="314"/>
    </row>
    <row r="984" spans="1:10">
      <c r="A984" s="69">
        <v>399</v>
      </c>
      <c r="B984" s="251"/>
      <c r="C984" s="188">
        <v>4309</v>
      </c>
      <c r="D984" s="199" t="s">
        <v>256</v>
      </c>
      <c r="E984" s="597"/>
      <c r="F984" s="598"/>
      <c r="G984" s="596"/>
      <c r="H984" s="597"/>
      <c r="I984" s="7" t="e">
        <f>(IF(OR(#REF!&lt;&gt;0,$E984&lt;&gt;0,$F984&lt;&gt;0,$G984&lt;&gt;0,$H984&lt;&gt;0),$I$2,""))</f>
        <v>#REF!</v>
      </c>
      <c r="J984" s="314"/>
    </row>
    <row r="985" spans="1:10">
      <c r="A985" s="69">
        <v>400</v>
      </c>
      <c r="B985" s="180">
        <v>4400</v>
      </c>
      <c r="C985" s="227" t="s">
        <v>257</v>
      </c>
      <c r="D985" s="623"/>
      <c r="E985" s="609"/>
      <c r="F985" s="610"/>
      <c r="G985" s="608"/>
      <c r="H985" s="609"/>
      <c r="I985" s="7" t="e">
        <f>(IF(OR(#REF!&lt;&gt;0,$E985&lt;&gt;0,$F985&lt;&gt;0,$G985&lt;&gt;0,$H985&lt;&gt;0),$I$2,""))</f>
        <v>#REF!</v>
      </c>
      <c r="J985" s="314"/>
    </row>
    <row r="986" spans="1:10">
      <c r="A986" s="69">
        <v>401</v>
      </c>
      <c r="B986" s="180">
        <v>4500</v>
      </c>
      <c r="C986" s="227" t="s">
        <v>258</v>
      </c>
      <c r="D986" s="623"/>
      <c r="E986" s="609"/>
      <c r="F986" s="610"/>
      <c r="G986" s="608"/>
      <c r="H986" s="609"/>
      <c r="I986" s="7" t="e">
        <f>(IF(OR(#REF!&lt;&gt;0,$E986&lt;&gt;0,$F986&lt;&gt;0,$G986&lt;&gt;0,$H986&lt;&gt;0),$I$2,""))</f>
        <v>#REF!</v>
      </c>
      <c r="J986" s="314"/>
    </row>
    <row r="987" spans="1:10">
      <c r="A987" s="250">
        <v>404</v>
      </c>
      <c r="B987" s="180">
        <v>4600</v>
      </c>
      <c r="C987" s="234" t="s">
        <v>259</v>
      </c>
      <c r="D987" s="624"/>
      <c r="E987" s="609"/>
      <c r="F987" s="610"/>
      <c r="G987" s="608"/>
      <c r="H987" s="609"/>
      <c r="I987" s="7" t="e">
        <f>(IF(OR(#REF!&lt;&gt;0,$E987&lt;&gt;0,$F987&lt;&gt;0,$G987&lt;&gt;0,$H987&lt;&gt;0),$I$2,""))</f>
        <v>#REF!</v>
      </c>
      <c r="J987" s="314"/>
    </row>
    <row r="988" spans="1:10">
      <c r="A988" s="250">
        <v>404</v>
      </c>
      <c r="B988" s="180">
        <v>4900</v>
      </c>
      <c r="C988" s="227" t="s">
        <v>260</v>
      </c>
      <c r="D988" s="623"/>
      <c r="E988" s="591">
        <f>+E989+E990</f>
        <v>0</v>
      </c>
      <c r="F988" s="592">
        <f>+F989+F990</f>
        <v>0</v>
      </c>
      <c r="G988" s="590">
        <f>+G989+G990</f>
        <v>0</v>
      </c>
      <c r="H988" s="591">
        <f>+H989+H990</f>
        <v>0</v>
      </c>
      <c r="I988" s="7" t="e">
        <f>(IF(OR(#REF!&lt;&gt;0,$E988&lt;&gt;0,$F988&lt;&gt;0,$G988&lt;&gt;0,$H988&lt;&gt;0),$I$2,""))</f>
        <v>#REF!</v>
      </c>
      <c r="J988" s="314"/>
    </row>
    <row r="989" spans="1:10">
      <c r="A989" s="109">
        <v>440</v>
      </c>
      <c r="B989" s="251"/>
      <c r="C989" s="185">
        <v>4901</v>
      </c>
      <c r="D989" s="253" t="s">
        <v>261</v>
      </c>
      <c r="E989" s="594"/>
      <c r="F989" s="595"/>
      <c r="G989" s="593"/>
      <c r="H989" s="594"/>
      <c r="I989" s="7" t="e">
        <f>(IF(OR(#REF!&lt;&gt;0,$E989&lt;&gt;0,$F989&lt;&gt;0,$G989&lt;&gt;0,$H989&lt;&gt;0),$I$2,""))</f>
        <v>#REF!</v>
      </c>
      <c r="J989" s="314"/>
    </row>
    <row r="990" spans="1:10">
      <c r="A990" s="109">
        <v>450</v>
      </c>
      <c r="B990" s="251"/>
      <c r="C990" s="188">
        <v>4902</v>
      </c>
      <c r="D990" s="199" t="s">
        <v>262</v>
      </c>
      <c r="E990" s="597"/>
      <c r="F990" s="598"/>
      <c r="G990" s="596"/>
      <c r="H990" s="597"/>
      <c r="I990" s="7" t="e">
        <f>(IF(OR(#REF!&lt;&gt;0,$E990&lt;&gt;0,$F990&lt;&gt;0,$G990&lt;&gt;0,$H990&lt;&gt;0),$I$2,""))</f>
        <v>#REF!</v>
      </c>
      <c r="J990" s="314"/>
    </row>
    <row r="991" spans="1:10">
      <c r="A991" s="109">
        <v>495</v>
      </c>
      <c r="B991" s="254">
        <v>5100</v>
      </c>
      <c r="C991" s="255" t="s">
        <v>263</v>
      </c>
      <c r="D991" s="638"/>
      <c r="E991" s="609">
        <v>3543291</v>
      </c>
      <c r="F991" s="610">
        <v>790000</v>
      </c>
      <c r="G991" s="608">
        <v>450000</v>
      </c>
      <c r="H991" s="609">
        <v>430000</v>
      </c>
      <c r="I991" s="7" t="e">
        <f>(IF(OR(#REF!&lt;&gt;0,$E991&lt;&gt;0,$F991&lt;&gt;0,$G991&lt;&gt;0,$H991&lt;&gt;0),$I$2,""))</f>
        <v>#REF!</v>
      </c>
      <c r="J991" s="314"/>
    </row>
    <row r="992" spans="1:10">
      <c r="A992" s="110">
        <v>500</v>
      </c>
      <c r="B992" s="254">
        <v>5200</v>
      </c>
      <c r="C992" s="255" t="s">
        <v>264</v>
      </c>
      <c r="D992" s="638"/>
      <c r="E992" s="591">
        <f>SUM(E993:E999)</f>
        <v>2000</v>
      </c>
      <c r="F992" s="592">
        <f>SUM(F993:F999)</f>
        <v>12000</v>
      </c>
      <c r="G992" s="590">
        <f>SUM(G993:G999)</f>
        <v>142000</v>
      </c>
      <c r="H992" s="591">
        <f>SUM(H993:H999)</f>
        <v>52000</v>
      </c>
      <c r="I992" s="7" t="e">
        <f>(IF(OR(#REF!&lt;&gt;0,$E992&lt;&gt;0,$F992&lt;&gt;0,$G992&lt;&gt;0,$H992&lt;&gt;0),$I$2,""))</f>
        <v>#REF!</v>
      </c>
      <c r="J992" s="314"/>
    </row>
    <row r="993" spans="1:10">
      <c r="A993" s="110">
        <v>505</v>
      </c>
      <c r="B993" s="257"/>
      <c r="C993" s="258">
        <v>5201</v>
      </c>
      <c r="D993" s="259" t="s">
        <v>265</v>
      </c>
      <c r="E993" s="594">
        <v>1000</v>
      </c>
      <c r="F993" s="595">
        <v>1000</v>
      </c>
      <c r="G993" s="593">
        <v>1000</v>
      </c>
      <c r="H993" s="594">
        <v>1000</v>
      </c>
      <c r="I993" s="7" t="e">
        <f>(IF(OR(#REF!&lt;&gt;0,$E993&lt;&gt;0,$F993&lt;&gt;0,$G993&lt;&gt;0,$H993&lt;&gt;0),$I$2,""))</f>
        <v>#REF!</v>
      </c>
      <c r="J993" s="314"/>
    </row>
    <row r="994" spans="1:10">
      <c r="A994" s="110">
        <v>510</v>
      </c>
      <c r="B994" s="257"/>
      <c r="C994" s="261">
        <v>5202</v>
      </c>
      <c r="D994" s="262" t="s">
        <v>266</v>
      </c>
      <c r="E994" s="601"/>
      <c r="F994" s="602"/>
      <c r="G994" s="600"/>
      <c r="H994" s="601"/>
      <c r="I994" s="7" t="e">
        <f>(IF(OR(#REF!&lt;&gt;0,$E994&lt;&gt;0,$F994&lt;&gt;0,$G994&lt;&gt;0,$H994&lt;&gt;0),$I$2,""))</f>
        <v>#REF!</v>
      </c>
      <c r="J994" s="314"/>
    </row>
    <row r="995" spans="1:10">
      <c r="A995" s="110">
        <v>515</v>
      </c>
      <c r="B995" s="257"/>
      <c r="C995" s="261">
        <v>5203</v>
      </c>
      <c r="D995" s="262" t="s">
        <v>267</v>
      </c>
      <c r="E995" s="601">
        <v>1000</v>
      </c>
      <c r="F995" s="602">
        <v>11000</v>
      </c>
      <c r="G995" s="600">
        <v>141000</v>
      </c>
      <c r="H995" s="601">
        <v>51000</v>
      </c>
      <c r="I995" s="7" t="e">
        <f>(IF(OR(#REF!&lt;&gt;0,$E995&lt;&gt;0,$F995&lt;&gt;0,$G995&lt;&gt;0,$H995&lt;&gt;0),$I$2,""))</f>
        <v>#REF!</v>
      </c>
      <c r="J995" s="314"/>
    </row>
    <row r="996" spans="1:10">
      <c r="A996" s="110">
        <v>520</v>
      </c>
      <c r="B996" s="257"/>
      <c r="C996" s="261">
        <v>5204</v>
      </c>
      <c r="D996" s="262" t="s">
        <v>268</v>
      </c>
      <c r="E996" s="601"/>
      <c r="F996" s="602"/>
      <c r="G996" s="600"/>
      <c r="H996" s="601"/>
      <c r="I996" s="7" t="e">
        <f>(IF(OR(#REF!&lt;&gt;0,$E996&lt;&gt;0,$F996&lt;&gt;0,$G996&lt;&gt;0,$H996&lt;&gt;0),$I$2,""))</f>
        <v>#REF!</v>
      </c>
      <c r="J996" s="314"/>
    </row>
    <row r="997" spans="1:10">
      <c r="A997" s="110">
        <v>525</v>
      </c>
      <c r="B997" s="257"/>
      <c r="C997" s="261">
        <v>5205</v>
      </c>
      <c r="D997" s="262" t="s">
        <v>269</v>
      </c>
      <c r="E997" s="601"/>
      <c r="F997" s="602"/>
      <c r="G997" s="600"/>
      <c r="H997" s="601"/>
      <c r="I997" s="7" t="e">
        <f>(IF(OR(#REF!&lt;&gt;0,$E997&lt;&gt;0,$F997&lt;&gt;0,$G997&lt;&gt;0,$H997&lt;&gt;0),$I$2,""))</f>
        <v>#REF!</v>
      </c>
      <c r="J997" s="314"/>
    </row>
    <row r="998" spans="1:10">
      <c r="A998" s="109">
        <v>635</v>
      </c>
      <c r="B998" s="257"/>
      <c r="C998" s="261">
        <v>5206</v>
      </c>
      <c r="D998" s="262" t="s">
        <v>270</v>
      </c>
      <c r="E998" s="601"/>
      <c r="F998" s="602"/>
      <c r="G998" s="600"/>
      <c r="H998" s="601"/>
      <c r="I998" s="7" t="e">
        <f>(IF(OR(#REF!&lt;&gt;0,$E998&lt;&gt;0,$F998&lt;&gt;0,$G998&lt;&gt;0,$H998&lt;&gt;0),$I$2,""))</f>
        <v>#REF!</v>
      </c>
      <c r="J998" s="314"/>
    </row>
    <row r="999" spans="1:10">
      <c r="A999" s="110">
        <v>640</v>
      </c>
      <c r="B999" s="257"/>
      <c r="C999" s="263">
        <v>5219</v>
      </c>
      <c r="D999" s="264" t="s">
        <v>271</v>
      </c>
      <c r="E999" s="597"/>
      <c r="F999" s="598"/>
      <c r="G999" s="596"/>
      <c r="H999" s="597"/>
      <c r="I999" s="7" t="e">
        <f>(IF(OR(#REF!&lt;&gt;0,$E999&lt;&gt;0,$F999&lt;&gt;0,$G999&lt;&gt;0,$H999&lt;&gt;0),$I$2,""))</f>
        <v>#REF!</v>
      </c>
      <c r="J999" s="314"/>
    </row>
    <row r="1000" spans="1:10">
      <c r="A1000" s="110">
        <v>645</v>
      </c>
      <c r="B1000" s="254">
        <v>5300</v>
      </c>
      <c r="C1000" s="255" t="s">
        <v>272</v>
      </c>
      <c r="D1000" s="638"/>
      <c r="E1000" s="591">
        <f>SUM(E1001:E1002)</f>
        <v>0</v>
      </c>
      <c r="F1000" s="592">
        <f>SUM(F1001:F1002)</f>
        <v>0</v>
      </c>
      <c r="G1000" s="590">
        <f>SUM(G1001:G1002)</f>
        <v>0</v>
      </c>
      <c r="H1000" s="591">
        <f>SUM(H1001:H1002)</f>
        <v>0</v>
      </c>
      <c r="I1000" s="7" t="e">
        <f>(IF(OR(#REF!&lt;&gt;0,$E1000&lt;&gt;0,$F1000&lt;&gt;0,$G1000&lt;&gt;0,$H1000&lt;&gt;0),$I$2,""))</f>
        <v>#REF!</v>
      </c>
      <c r="J1000" s="314"/>
    </row>
    <row r="1001" spans="1:10">
      <c r="A1001" s="110">
        <v>650</v>
      </c>
      <c r="B1001" s="257"/>
      <c r="C1001" s="258">
        <v>5301</v>
      </c>
      <c r="D1001" s="259" t="s">
        <v>273</v>
      </c>
      <c r="E1001" s="594"/>
      <c r="F1001" s="595"/>
      <c r="G1001" s="593"/>
      <c r="H1001" s="594"/>
      <c r="I1001" s="7" t="e">
        <f>(IF(OR(#REF!&lt;&gt;0,$E1001&lt;&gt;0,$F1001&lt;&gt;0,$G1001&lt;&gt;0,$H1001&lt;&gt;0),$I$2,""))</f>
        <v>#REF!</v>
      </c>
      <c r="J1001" s="314"/>
    </row>
    <row r="1002" spans="1:10">
      <c r="A1002" s="109">
        <v>655</v>
      </c>
      <c r="B1002" s="257"/>
      <c r="C1002" s="263">
        <v>5309</v>
      </c>
      <c r="D1002" s="264" t="s">
        <v>274</v>
      </c>
      <c r="E1002" s="597"/>
      <c r="F1002" s="598"/>
      <c r="G1002" s="596"/>
      <c r="H1002" s="597"/>
      <c r="I1002" s="7" t="e">
        <f>(IF(OR(#REF!&lt;&gt;0,$E1002&lt;&gt;0,$F1002&lt;&gt;0,$G1002&lt;&gt;0,$H1002&lt;&gt;0),$I$2,""))</f>
        <v>#REF!</v>
      </c>
      <c r="J1002" s="314"/>
    </row>
    <row r="1003" spans="1:10">
      <c r="A1003" s="109">
        <v>665</v>
      </c>
      <c r="B1003" s="254">
        <v>5400</v>
      </c>
      <c r="C1003" s="255" t="s">
        <v>275</v>
      </c>
      <c r="D1003" s="638"/>
      <c r="E1003" s="609"/>
      <c r="F1003" s="610"/>
      <c r="G1003" s="608"/>
      <c r="H1003" s="609"/>
      <c r="I1003" s="7" t="e">
        <f>(IF(OR(#REF!&lt;&gt;0,$E1003&lt;&gt;0,$F1003&lt;&gt;0,$G1003&lt;&gt;0,$H1003&lt;&gt;0),$I$2,""))</f>
        <v>#REF!</v>
      </c>
      <c r="J1003" s="314"/>
    </row>
    <row r="1004" spans="1:10">
      <c r="A1004" s="109">
        <v>675</v>
      </c>
      <c r="B1004" s="180">
        <v>5500</v>
      </c>
      <c r="C1004" s="227" t="s">
        <v>276</v>
      </c>
      <c r="D1004" s="623"/>
      <c r="E1004" s="591">
        <f>SUM(E1005:E1008)</f>
        <v>0</v>
      </c>
      <c r="F1004" s="592">
        <f>SUM(F1005:F1008)</f>
        <v>0</v>
      </c>
      <c r="G1004" s="590">
        <f>SUM(G1005:G1008)</f>
        <v>0</v>
      </c>
      <c r="H1004" s="591">
        <f>SUM(H1005:H1008)</f>
        <v>0</v>
      </c>
      <c r="I1004" s="7" t="e">
        <f>(IF(OR(#REF!&lt;&gt;0,$E1004&lt;&gt;0,$F1004&lt;&gt;0,$G1004&lt;&gt;0,$H1004&lt;&gt;0),$I$2,""))</f>
        <v>#REF!</v>
      </c>
      <c r="J1004" s="314"/>
    </row>
    <row r="1005" spans="1:10">
      <c r="A1005" s="109">
        <v>685</v>
      </c>
      <c r="B1005" s="251"/>
      <c r="C1005" s="185">
        <v>5501</v>
      </c>
      <c r="D1005" s="210" t="s">
        <v>277</v>
      </c>
      <c r="E1005" s="594"/>
      <c r="F1005" s="595"/>
      <c r="G1005" s="593"/>
      <c r="H1005" s="594"/>
      <c r="I1005" s="7" t="e">
        <f>(IF(OR(#REF!&lt;&gt;0,$E1005&lt;&gt;0,$F1005&lt;&gt;0,$G1005&lt;&gt;0,$H1005&lt;&gt;0),$I$2,""))</f>
        <v>#REF!</v>
      </c>
      <c r="J1005" s="314"/>
    </row>
    <row r="1006" spans="1:10">
      <c r="A1006" s="110">
        <v>690</v>
      </c>
      <c r="B1006" s="251"/>
      <c r="C1006" s="194">
        <v>5502</v>
      </c>
      <c r="D1006" s="195" t="s">
        <v>278</v>
      </c>
      <c r="E1006" s="601"/>
      <c r="F1006" s="602"/>
      <c r="G1006" s="600"/>
      <c r="H1006" s="601"/>
      <c r="I1006" s="7" t="e">
        <f>(IF(OR(#REF!&lt;&gt;0,$E1006&lt;&gt;0,$F1006&lt;&gt;0,$G1006&lt;&gt;0,$H1006&lt;&gt;0),$I$2,""))</f>
        <v>#REF!</v>
      </c>
      <c r="J1006" s="314"/>
    </row>
    <row r="1007" spans="1:10">
      <c r="A1007" s="110">
        <v>695</v>
      </c>
      <c r="B1007" s="251"/>
      <c r="C1007" s="194">
        <v>5503</v>
      </c>
      <c r="D1007" s="252" t="s">
        <v>279</v>
      </c>
      <c r="E1007" s="601"/>
      <c r="F1007" s="602"/>
      <c r="G1007" s="600"/>
      <c r="H1007" s="601"/>
      <c r="I1007" s="7" t="e">
        <f>(IF(OR(#REF!&lt;&gt;0,$E1007&lt;&gt;0,$F1007&lt;&gt;0,$G1007&lt;&gt;0,$H1007&lt;&gt;0),$I$2,""))</f>
        <v>#REF!</v>
      </c>
      <c r="J1007" s="314"/>
    </row>
    <row r="1008" spans="1:10">
      <c r="A1008" s="109">
        <v>700</v>
      </c>
      <c r="B1008" s="251"/>
      <c r="C1008" s="188">
        <v>5504</v>
      </c>
      <c r="D1008" s="226" t="s">
        <v>280</v>
      </c>
      <c r="E1008" s="597"/>
      <c r="F1008" s="598"/>
      <c r="G1008" s="596"/>
      <c r="H1008" s="597"/>
      <c r="I1008" s="7" t="e">
        <f>(IF(OR(#REF!&lt;&gt;0,$E1008&lt;&gt;0,$F1008&lt;&gt;0,$G1008&lt;&gt;0,$H1008&lt;&gt;0),$I$2,""))</f>
        <v>#REF!</v>
      </c>
      <c r="J1008" s="314"/>
    </row>
    <row r="1009" spans="1:10">
      <c r="A1009" s="109">
        <v>710</v>
      </c>
      <c r="B1009" s="254">
        <v>5700</v>
      </c>
      <c r="C1009" s="265" t="s">
        <v>281</v>
      </c>
      <c r="D1009" s="639"/>
      <c r="E1009" s="591">
        <f>SUM(E1010:E1012)</f>
        <v>0</v>
      </c>
      <c r="F1009" s="592">
        <f>SUM(F1010:F1012)</f>
        <v>0</v>
      </c>
      <c r="G1009" s="590">
        <f>SUM(G1010:G1012)</f>
        <v>0</v>
      </c>
      <c r="H1009" s="591">
        <f>SUM(H1010:H1012)</f>
        <v>0</v>
      </c>
      <c r="I1009" s="7" t="e">
        <f>(IF(OR(#REF!&lt;&gt;0,$E1009&lt;&gt;0,$F1009&lt;&gt;0,$G1009&lt;&gt;0,$H1009&lt;&gt;0),$I$2,""))</f>
        <v>#REF!</v>
      </c>
      <c r="J1009" s="314"/>
    </row>
    <row r="1010" spans="1:10">
      <c r="A1010" s="110">
        <v>715</v>
      </c>
      <c r="B1010" s="257"/>
      <c r="C1010" s="258">
        <v>5701</v>
      </c>
      <c r="D1010" s="259" t="s">
        <v>282</v>
      </c>
      <c r="E1010" s="594"/>
      <c r="F1010" s="595"/>
      <c r="G1010" s="593"/>
      <c r="H1010" s="594"/>
      <c r="I1010" s="7" t="e">
        <f>(IF(OR(#REF!&lt;&gt;0,$E1010&lt;&gt;0,$F1010&lt;&gt;0,$G1010&lt;&gt;0,$H1010&lt;&gt;0),$I$2,""))</f>
        <v>#REF!</v>
      </c>
      <c r="J1010" s="314"/>
    </row>
    <row r="1011" spans="1:10">
      <c r="A1011" s="110">
        <v>720</v>
      </c>
      <c r="B1011" s="257"/>
      <c r="C1011" s="266">
        <v>5702</v>
      </c>
      <c r="D1011" s="267" t="s">
        <v>283</v>
      </c>
      <c r="E1011" s="612"/>
      <c r="F1011" s="613"/>
      <c r="G1011" s="611"/>
      <c r="H1011" s="612"/>
      <c r="I1011" s="7" t="e">
        <f>(IF(OR(#REF!&lt;&gt;0,$E1011&lt;&gt;0,$F1011&lt;&gt;0,$G1011&lt;&gt;0,$H1011&lt;&gt;0),$I$2,""))</f>
        <v>#REF!</v>
      </c>
      <c r="J1011" s="314"/>
    </row>
    <row r="1012" spans="1:10">
      <c r="A1012" s="110">
        <v>725</v>
      </c>
      <c r="B1012" s="193"/>
      <c r="C1012" s="268">
        <v>4071</v>
      </c>
      <c r="D1012" s="269" t="s">
        <v>284</v>
      </c>
      <c r="E1012" s="641"/>
      <c r="F1012" s="642"/>
      <c r="G1012" s="640"/>
      <c r="H1012" s="641"/>
      <c r="I1012" s="7" t="e">
        <f>(IF(OR(#REF!&lt;&gt;0,$E1012&lt;&gt;0,$F1012&lt;&gt;0,$G1012&lt;&gt;0,$H1012&lt;&gt;0),$I$2,""))</f>
        <v>#REF!</v>
      </c>
      <c r="J1012" s="314"/>
    </row>
    <row r="1013" spans="1:10">
      <c r="A1013" s="110">
        <v>730</v>
      </c>
      <c r="B1013" s="437"/>
      <c r="C1013" s="274" t="s">
        <v>285</v>
      </c>
      <c r="D1013" s="643"/>
      <c r="E1013" s="644"/>
      <c r="F1013" s="644"/>
      <c r="G1013" s="644"/>
      <c r="H1013" s="644"/>
      <c r="I1013" s="7" t="e">
        <f>(IF(OR(#REF!&lt;&gt;0,$E1013&lt;&gt;0,$F1013&lt;&gt;0,$G1013&lt;&gt;0,$H1013&lt;&gt;0),$I$2,""))</f>
        <v>#REF!</v>
      </c>
      <c r="J1013" s="314"/>
    </row>
    <row r="1014" spans="1:10">
      <c r="A1014" s="110">
        <v>735</v>
      </c>
      <c r="B1014" s="273">
        <v>98</v>
      </c>
      <c r="C1014" s="274" t="s">
        <v>285</v>
      </c>
      <c r="D1014" s="643"/>
      <c r="E1014" s="645"/>
      <c r="F1014" s="646"/>
      <c r="G1014" s="646"/>
      <c r="H1014" s="646"/>
      <c r="I1014" s="7" t="e">
        <f>(IF(OR(#REF!&lt;&gt;0,$E1014&lt;&gt;0,$F1014&lt;&gt;0,$G1014&lt;&gt;0,$H1014&lt;&gt;0),$I$2,""))</f>
        <v>#REF!</v>
      </c>
      <c r="J1014" s="314"/>
    </row>
    <row r="1015" spans="1:10">
      <c r="A1015" s="110">
        <v>740</v>
      </c>
      <c r="B1015" s="647"/>
      <c r="C1015" s="648"/>
      <c r="D1015" s="649"/>
      <c r="E1015" s="650"/>
      <c r="F1015" s="650"/>
      <c r="G1015" s="650"/>
      <c r="H1015" s="650"/>
      <c r="I1015" s="7" t="e">
        <f>(IF(OR(#REF!&lt;&gt;0,$E1015&lt;&gt;0,$F1015&lt;&gt;0,$G1015&lt;&gt;0,$H1015&lt;&gt;0),$I$2,""))</f>
        <v>#REF!</v>
      </c>
      <c r="J1015" s="314"/>
    </row>
    <row r="1016" spans="1:10">
      <c r="A1016" s="110">
        <v>745</v>
      </c>
      <c r="B1016" s="651"/>
      <c r="C1016" s="14"/>
      <c r="D1016" s="652"/>
      <c r="E1016" s="143"/>
      <c r="F1016" s="143"/>
      <c r="G1016" s="143"/>
      <c r="H1016" s="143"/>
      <c r="I1016" s="7" t="e">
        <f>(IF(OR(#REF!&lt;&gt;0,$E1016&lt;&gt;0,$F1016&lt;&gt;0,$G1016&lt;&gt;0,$H1016&lt;&gt;0),$I$2,""))</f>
        <v>#REF!</v>
      </c>
      <c r="J1016" s="314"/>
    </row>
    <row r="1017" spans="1:10">
      <c r="A1017" s="109">
        <v>750</v>
      </c>
      <c r="B1017" s="651"/>
      <c r="C1017" s="14"/>
      <c r="D1017" s="652"/>
      <c r="E1017" s="143"/>
      <c r="F1017" s="143"/>
      <c r="G1017" s="143"/>
      <c r="H1017" s="143"/>
      <c r="I1017" s="7" t="e">
        <f>(IF(OR(#REF!&lt;&gt;0,$E1017&lt;&gt;0,$F1017&lt;&gt;0,$G1017&lt;&gt;0,$H1017&lt;&gt;0),$I$2,""))</f>
        <v>#REF!</v>
      </c>
      <c r="J1017" s="314"/>
    </row>
    <row r="1018" spans="1:10" ht="16.5" thickBot="1">
      <c r="A1018" s="110">
        <v>755</v>
      </c>
      <c r="B1018" s="653"/>
      <c r="C1018" s="283" t="s">
        <v>170</v>
      </c>
      <c r="D1018" s="654">
        <f>+B1018</f>
        <v>0</v>
      </c>
      <c r="E1018" s="656">
        <f>SUM(E903,E906,E912,E920,E921,E939,E943,E949,E952,E953,E954,E955,E956,E965,E971,E972,E973,E974,E981,E985,E986,E987,E988,E991,E992,E1000,E1003,E1004,E1009)+E1014</f>
        <v>4634318</v>
      </c>
      <c r="F1018" s="657">
        <f>SUM(F903,F906,F912,F920,F921,F939,F943,F949,F952,F953,F954,F955,F956,F965,F971,F972,F973,F974,F981,F985,F986,F987,F988,F991,F992,F1000,F1003,F1004,F1009)+F1014</f>
        <v>1790000</v>
      </c>
      <c r="G1018" s="655">
        <f>SUM(G903,G906,G912,G920,G921,G939,G943,G949,G952,G953,G954,G955,G956,G965,G971,G972,G973,G974,G981,G985,G986,G987,G988,G991,G992,G1000,G1003,G1004,G1009)+G1014</f>
        <v>1642500</v>
      </c>
      <c r="H1018" s="656">
        <f>SUM(H903,H906,H912,H920,H921,H939,H943,H949,H952,H953,H954,H955,H956,H965,H971,H972,H973,H974,H981,H985,H986,H987,H988,H991,H992,H1000,H1003,H1004,H1009)+H1014</f>
        <v>1585000</v>
      </c>
      <c r="I1018" s="7" t="e">
        <f>(IF(OR(#REF!&lt;&gt;0,$E1018&lt;&gt;0,$F1018&lt;&gt;0,$G1018&lt;&gt;0,$H1018&lt;&gt;0),$I$2,""))</f>
        <v>#REF!</v>
      </c>
      <c r="J1018" s="658" t="str">
        <f>LEFT(C900,1)</f>
        <v>3</v>
      </c>
    </row>
    <row r="1019" spans="1:10" ht="16.5" thickTop="1">
      <c r="A1019" s="110">
        <v>760</v>
      </c>
      <c r="B1019" s="659" t="s">
        <v>518</v>
      </c>
      <c r="C1019" s="660"/>
      <c r="I1019" s="7">
        <v>1</v>
      </c>
    </row>
    <row r="1020" spans="1:10">
      <c r="A1020" s="109">
        <v>765</v>
      </c>
      <c r="B1020" s="661"/>
      <c r="C1020" s="661"/>
      <c r="D1020" s="662"/>
      <c r="E1020" s="661"/>
      <c r="F1020" s="661"/>
      <c r="G1020" s="661"/>
      <c r="H1020" s="661"/>
      <c r="I1020" s="7">
        <v>1</v>
      </c>
    </row>
    <row r="1021" spans="1:10">
      <c r="A1021" s="109">
        <v>775</v>
      </c>
      <c r="B1021" s="663"/>
      <c r="C1021" s="663"/>
      <c r="D1021" s="663"/>
      <c r="E1021" s="663"/>
      <c r="F1021" s="663"/>
      <c r="G1021" s="663"/>
      <c r="H1021" s="663"/>
      <c r="I1021" s="7">
        <v>1</v>
      </c>
      <c r="J1021" s="663"/>
    </row>
    <row r="1022" spans="1:10">
      <c r="A1022" s="110">
        <v>780</v>
      </c>
      <c r="B1022" s="325"/>
      <c r="C1022" s="325"/>
      <c r="D1022" s="404"/>
      <c r="E1022" s="552"/>
      <c r="F1022" s="552"/>
      <c r="G1022" s="552"/>
      <c r="H1022" s="552"/>
      <c r="I1022" s="7" t="e">
        <f>(IF(OR(#REF!&lt;&gt;0,$E1022&lt;&gt;0,$F1022&lt;&gt;0,$G1022&lt;&gt;0,$H1022&lt;&gt;0),$I$2,""))</f>
        <v>#REF!</v>
      </c>
    </row>
    <row r="1023" spans="1:10">
      <c r="A1023" s="110">
        <v>785</v>
      </c>
      <c r="B1023" s="325"/>
      <c r="C1023" s="553"/>
      <c r="D1023" s="554"/>
      <c r="E1023" s="552"/>
      <c r="F1023" s="552"/>
      <c r="G1023" s="552"/>
      <c r="H1023" s="552"/>
      <c r="I1023" s="7">
        <v>1</v>
      </c>
    </row>
    <row r="1024" spans="1:10">
      <c r="A1024" s="110">
        <v>790</v>
      </c>
      <c r="B1024" s="555" t="str">
        <f>$B$7</f>
        <v>ПРОГНОЗА ЗА ПЕРИОДА 2022-2025 г. НА ПОСТЪПЛЕНИЯТА ОТ МЕСТНИ ПРИХОДИ  И НА РАЗХОДИТЕ ЗА МЕСТНИ ДЕЙНОСТИ</v>
      </c>
      <c r="C1024" s="556"/>
      <c r="D1024" s="556"/>
      <c r="E1024" s="159"/>
      <c r="F1024" s="159"/>
      <c r="G1024" s="159"/>
      <c r="H1024" s="159"/>
      <c r="I1024" s="7">
        <v>1</v>
      </c>
    </row>
    <row r="1025" spans="1:10">
      <c r="A1025" s="110">
        <v>795</v>
      </c>
      <c r="B1025" s="155"/>
      <c r="C1025" s="281"/>
      <c r="D1025" s="287"/>
      <c r="E1025" s="557" t="s">
        <v>9</v>
      </c>
      <c r="F1025" s="558" t="s">
        <v>511</v>
      </c>
      <c r="G1025" s="559"/>
      <c r="H1025" s="560"/>
      <c r="I1025" s="7">
        <v>1</v>
      </c>
    </row>
    <row r="1026" spans="1:10" ht="18.75">
      <c r="A1026" s="109">
        <v>805</v>
      </c>
      <c r="B1026" s="151" t="str">
        <f>$B$9</f>
        <v>ОБЩИНА ХАСКОВО</v>
      </c>
      <c r="C1026" s="152"/>
      <c r="D1026" s="153"/>
      <c r="E1026" s="24"/>
      <c r="F1026" s="159"/>
      <c r="G1026" s="159"/>
      <c r="H1026" s="159"/>
      <c r="I1026" s="7">
        <v>1</v>
      </c>
    </row>
    <row r="1027" spans="1:10">
      <c r="A1027" s="110">
        <v>810</v>
      </c>
      <c r="B1027" s="154" t="str">
        <f>$B$10</f>
        <v>(наименование на разпоредителя с бюджет)</v>
      </c>
      <c r="C1027" s="155"/>
      <c r="D1027" s="156"/>
      <c r="E1027" s="159"/>
      <c r="F1027" s="159"/>
      <c r="G1027" s="159"/>
      <c r="H1027" s="159"/>
      <c r="I1027" s="7">
        <v>1</v>
      </c>
    </row>
    <row r="1028" spans="1:10">
      <c r="A1028" s="110">
        <v>815</v>
      </c>
      <c r="B1028" s="154"/>
      <c r="C1028" s="155"/>
      <c r="D1028" s="156"/>
      <c r="E1028" s="159"/>
      <c r="F1028" s="159"/>
      <c r="G1028" s="159"/>
      <c r="H1028" s="159"/>
      <c r="I1028" s="7">
        <v>1</v>
      </c>
    </row>
    <row r="1029" spans="1:10" ht="19.5">
      <c r="A1029" s="118">
        <v>525</v>
      </c>
      <c r="B1029" s="561" t="str">
        <f>$B$12</f>
        <v>Хасково</v>
      </c>
      <c r="C1029" s="562"/>
      <c r="D1029" s="563"/>
      <c r="E1029" s="564" t="str">
        <f>$E$12</f>
        <v>7611</v>
      </c>
      <c r="F1029" s="159"/>
      <c r="G1029" s="159"/>
      <c r="H1029" s="159"/>
      <c r="I1029" s="7">
        <v>1</v>
      </c>
    </row>
    <row r="1030" spans="1:10">
      <c r="A1030" s="109">
        <v>820</v>
      </c>
      <c r="B1030" s="157" t="str">
        <f>$B$13</f>
        <v>(наименование на първостепенния разпоредител с бюджет)</v>
      </c>
      <c r="C1030" s="155"/>
      <c r="D1030" s="156"/>
      <c r="E1030" s="159"/>
      <c r="F1030" s="159"/>
      <c r="G1030" s="159"/>
      <c r="H1030" s="159"/>
      <c r="I1030" s="7">
        <v>1</v>
      </c>
    </row>
    <row r="1031" spans="1:10">
      <c r="A1031" s="110">
        <v>821</v>
      </c>
      <c r="B1031" s="158"/>
      <c r="C1031" s="159"/>
      <c r="D1031" s="327"/>
      <c r="E1031" s="143"/>
      <c r="F1031" s="143"/>
      <c r="G1031" s="143"/>
      <c r="H1031" s="143"/>
      <c r="I1031" s="7">
        <v>1</v>
      </c>
    </row>
    <row r="1032" spans="1:10" ht="16.5" thickBot="1">
      <c r="A1032" s="110">
        <v>822</v>
      </c>
      <c r="B1032" s="155"/>
      <c r="C1032" s="281"/>
      <c r="D1032" s="287"/>
      <c r="E1032" s="565"/>
      <c r="F1032" s="565"/>
      <c r="G1032" s="565"/>
      <c r="H1032" s="565"/>
      <c r="I1032" s="7">
        <v>1</v>
      </c>
    </row>
    <row r="1033" spans="1:10" ht="17.25" thickBot="1">
      <c r="A1033" s="110">
        <v>823</v>
      </c>
      <c r="B1033" s="164"/>
      <c r="C1033" s="165"/>
      <c r="D1033" s="566" t="s">
        <v>512</v>
      </c>
      <c r="E1033" s="43" t="str">
        <f>$E$19</f>
        <v>Проект на бюджет</v>
      </c>
      <c r="F1033" s="43" t="str">
        <f>$F$19</f>
        <v>Прогноза</v>
      </c>
      <c r="G1033" s="43" t="str">
        <f>$G$19</f>
        <v>Прогноза</v>
      </c>
      <c r="H1033" s="43" t="str">
        <f>$H$19</f>
        <v>Прогноза</v>
      </c>
      <c r="I1033" s="7">
        <v>1</v>
      </c>
    </row>
    <row r="1034" spans="1:10" ht="16.5" thickBot="1">
      <c r="A1034" s="110">
        <v>825</v>
      </c>
      <c r="B1034" s="167" t="s">
        <v>18</v>
      </c>
      <c r="C1034" s="168" t="s">
        <v>19</v>
      </c>
      <c r="D1034" s="567" t="s">
        <v>513</v>
      </c>
      <c r="E1034" s="47">
        <f>$E$20</f>
        <v>2022</v>
      </c>
      <c r="F1034" s="47">
        <f>$F$20</f>
        <v>2023</v>
      </c>
      <c r="G1034" s="47">
        <f>$G$20</f>
        <v>2024</v>
      </c>
      <c r="H1034" s="47">
        <f>$H$20</f>
        <v>2025</v>
      </c>
      <c r="I1034" s="7">
        <v>1</v>
      </c>
    </row>
    <row r="1035" spans="1:10" ht="18.75">
      <c r="A1035" s="110"/>
      <c r="B1035" s="171"/>
      <c r="C1035" s="172"/>
      <c r="D1035" s="568" t="s">
        <v>175</v>
      </c>
      <c r="E1035" s="53"/>
      <c r="F1035" s="54"/>
      <c r="G1035" s="52"/>
      <c r="H1035" s="53"/>
      <c r="I1035" s="7">
        <v>1</v>
      </c>
    </row>
    <row r="1036" spans="1:10">
      <c r="A1036" s="110"/>
      <c r="B1036" s="569"/>
      <c r="C1036" s="570" t="e">
        <f>VLOOKUP(D1036,OP_LIST2,2,FALSE)</f>
        <v>#N/A</v>
      </c>
      <c r="D1036" s="571"/>
      <c r="E1036" s="573"/>
      <c r="F1036" s="574"/>
      <c r="G1036" s="572"/>
      <c r="H1036" s="573"/>
      <c r="I1036" s="7">
        <v>1</v>
      </c>
    </row>
    <row r="1037" spans="1:10">
      <c r="A1037" s="110"/>
      <c r="B1037" s="575"/>
      <c r="C1037" s="576">
        <f>VLOOKUP(D1038,GROUPS2,2,FALSE)</f>
        <v>401</v>
      </c>
      <c r="D1037" s="571" t="s">
        <v>514</v>
      </c>
      <c r="E1037" s="578"/>
      <c r="F1037" s="579"/>
      <c r="G1037" s="577"/>
      <c r="H1037" s="578"/>
      <c r="I1037" s="7">
        <v>1</v>
      </c>
    </row>
    <row r="1038" spans="1:10">
      <c r="A1038" s="110"/>
      <c r="B1038" s="580"/>
      <c r="C1038" s="581">
        <f>+C1037</f>
        <v>401</v>
      </c>
      <c r="D1038" s="582" t="s">
        <v>521</v>
      </c>
      <c r="E1038" s="578"/>
      <c r="F1038" s="579"/>
      <c r="G1038" s="577"/>
      <c r="H1038" s="578"/>
      <c r="I1038" s="7">
        <v>1</v>
      </c>
    </row>
    <row r="1039" spans="1:10">
      <c r="A1039" s="110"/>
      <c r="B1039" s="583"/>
      <c r="C1039" s="584"/>
      <c r="D1039" s="585" t="s">
        <v>516</v>
      </c>
      <c r="E1039" s="587"/>
      <c r="F1039" s="588"/>
      <c r="G1039" s="586"/>
      <c r="H1039" s="587"/>
      <c r="I1039" s="7">
        <v>1</v>
      </c>
    </row>
    <row r="1040" spans="1:10">
      <c r="A1040" s="110"/>
      <c r="B1040" s="180">
        <v>100</v>
      </c>
      <c r="C1040" s="181" t="s">
        <v>176</v>
      </c>
      <c r="D1040" s="589"/>
      <c r="E1040" s="591">
        <f>SUM(E1041:E1042)</f>
        <v>0</v>
      </c>
      <c r="F1040" s="592">
        <f>SUM(F1041:F1042)</f>
        <v>0</v>
      </c>
      <c r="G1040" s="590">
        <f>SUM(G1041:G1042)</f>
        <v>0</v>
      </c>
      <c r="H1040" s="591">
        <f>SUM(H1041:H1042)</f>
        <v>0</v>
      </c>
      <c r="I1040" s="7" t="e">
        <f>(IF(OR(#REF!&lt;&gt;0,$E1040&lt;&gt;0,$F1040&lt;&gt;0,$G1040&lt;&gt;0,$H1040&lt;&gt;0),$I$2,""))</f>
        <v>#REF!</v>
      </c>
      <c r="J1040" s="314"/>
    </row>
    <row r="1041" spans="1:10">
      <c r="A1041" s="110"/>
      <c r="B1041" s="184"/>
      <c r="C1041" s="185">
        <v>101</v>
      </c>
      <c r="D1041" s="186" t="s">
        <v>177</v>
      </c>
      <c r="E1041" s="594"/>
      <c r="F1041" s="595"/>
      <c r="G1041" s="593"/>
      <c r="H1041" s="594"/>
      <c r="I1041" s="7" t="e">
        <f>(IF(OR(#REF!&lt;&gt;0,$E1041&lt;&gt;0,$F1041&lt;&gt;0,$G1041&lt;&gt;0,$H1041&lt;&gt;0),$I$2,""))</f>
        <v>#REF!</v>
      </c>
      <c r="J1041" s="314"/>
    </row>
    <row r="1042" spans="1:10">
      <c r="A1042" s="32"/>
      <c r="B1042" s="184"/>
      <c r="C1042" s="188">
        <v>102</v>
      </c>
      <c r="D1042" s="189" t="s">
        <v>178</v>
      </c>
      <c r="E1042" s="597"/>
      <c r="F1042" s="598"/>
      <c r="G1042" s="596"/>
      <c r="H1042" s="597"/>
      <c r="I1042" s="7" t="e">
        <f>(IF(OR(#REF!&lt;&gt;0,$E1042&lt;&gt;0,$F1042&lt;&gt;0,$G1042&lt;&gt;0,$H1042&lt;&gt;0),$I$2,""))</f>
        <v>#REF!</v>
      </c>
      <c r="J1042" s="314"/>
    </row>
    <row r="1043" spans="1:10">
      <c r="A1043" s="32"/>
      <c r="B1043" s="180">
        <v>200</v>
      </c>
      <c r="C1043" s="191" t="s">
        <v>179</v>
      </c>
      <c r="D1043" s="599"/>
      <c r="E1043" s="591">
        <f>SUM(E1044:E1048)</f>
        <v>0</v>
      </c>
      <c r="F1043" s="592">
        <f>SUM(F1044:F1048)</f>
        <v>0</v>
      </c>
      <c r="G1043" s="590">
        <f>SUM(G1044:G1048)</f>
        <v>0</v>
      </c>
      <c r="H1043" s="591">
        <f>SUM(H1044:H1048)</f>
        <v>0</v>
      </c>
      <c r="I1043" s="7" t="e">
        <f>(IF(OR(#REF!&lt;&gt;0,$E1043&lt;&gt;0,$F1043&lt;&gt;0,$G1043&lt;&gt;0,$H1043&lt;&gt;0),$I$2,""))</f>
        <v>#REF!</v>
      </c>
      <c r="J1043" s="314"/>
    </row>
    <row r="1044" spans="1:10">
      <c r="A1044" s="32"/>
      <c r="B1044" s="192"/>
      <c r="C1044" s="185">
        <v>201</v>
      </c>
      <c r="D1044" s="186" t="s">
        <v>180</v>
      </c>
      <c r="E1044" s="594"/>
      <c r="F1044" s="595"/>
      <c r="G1044" s="593"/>
      <c r="H1044" s="594"/>
      <c r="I1044" s="7" t="e">
        <f>(IF(OR(#REF!&lt;&gt;0,$E1044&lt;&gt;0,$F1044&lt;&gt;0,$G1044&lt;&gt;0,$H1044&lt;&gt;0),$I$2,""))</f>
        <v>#REF!</v>
      </c>
      <c r="J1044" s="314"/>
    </row>
    <row r="1045" spans="1:10">
      <c r="A1045" s="32"/>
      <c r="B1045" s="193"/>
      <c r="C1045" s="194">
        <v>202</v>
      </c>
      <c r="D1045" s="195" t="s">
        <v>181</v>
      </c>
      <c r="E1045" s="601"/>
      <c r="F1045" s="602"/>
      <c r="G1045" s="600"/>
      <c r="H1045" s="601"/>
      <c r="I1045" s="7" t="e">
        <f>(IF(OR(#REF!&lt;&gt;0,$E1045&lt;&gt;0,$F1045&lt;&gt;0,$G1045&lt;&gt;0,$H1045&lt;&gt;0),$I$2,""))</f>
        <v>#REF!</v>
      </c>
      <c r="J1045" s="314"/>
    </row>
    <row r="1046" spans="1:10" ht="31.5">
      <c r="A1046" s="32"/>
      <c r="B1046" s="197"/>
      <c r="C1046" s="194">
        <v>205</v>
      </c>
      <c r="D1046" s="195" t="s">
        <v>182</v>
      </c>
      <c r="E1046" s="601"/>
      <c r="F1046" s="602"/>
      <c r="G1046" s="600"/>
      <c r="H1046" s="601"/>
      <c r="I1046" s="7" t="e">
        <f>(IF(OR(#REF!&lt;&gt;0,$E1046&lt;&gt;0,$F1046&lt;&gt;0,$G1046&lt;&gt;0,$H1046&lt;&gt;0),$I$2,""))</f>
        <v>#REF!</v>
      </c>
      <c r="J1046" s="314"/>
    </row>
    <row r="1047" spans="1:10">
      <c r="A1047" s="32"/>
      <c r="B1047" s="197"/>
      <c r="C1047" s="194">
        <v>208</v>
      </c>
      <c r="D1047" s="198" t="s">
        <v>183</v>
      </c>
      <c r="E1047" s="601"/>
      <c r="F1047" s="602"/>
      <c r="G1047" s="600"/>
      <c r="H1047" s="601"/>
      <c r="I1047" s="7" t="e">
        <f>(IF(OR(#REF!&lt;&gt;0,$E1047&lt;&gt;0,$F1047&lt;&gt;0,$G1047&lt;&gt;0,$H1047&lt;&gt;0),$I$2,""))</f>
        <v>#REF!</v>
      </c>
      <c r="J1047" s="314"/>
    </row>
    <row r="1048" spans="1:10">
      <c r="A1048" s="32"/>
      <c r="B1048" s="192"/>
      <c r="C1048" s="188">
        <v>209</v>
      </c>
      <c r="D1048" s="199" t="s">
        <v>184</v>
      </c>
      <c r="E1048" s="597"/>
      <c r="F1048" s="598"/>
      <c r="G1048" s="596"/>
      <c r="H1048" s="597"/>
      <c r="I1048" s="7" t="e">
        <f>(IF(OR(#REF!&lt;&gt;0,$E1048&lt;&gt;0,$F1048&lt;&gt;0,$G1048&lt;&gt;0,$H1048&lt;&gt;0),$I$2,""))</f>
        <v>#REF!</v>
      </c>
      <c r="J1048" s="314"/>
    </row>
    <row r="1049" spans="1:10">
      <c r="A1049" s="32"/>
      <c r="B1049" s="180">
        <v>500</v>
      </c>
      <c r="C1049" s="200" t="s">
        <v>185</v>
      </c>
      <c r="D1049" s="603"/>
      <c r="E1049" s="591">
        <f>SUM(E1050:E1056)</f>
        <v>0</v>
      </c>
      <c r="F1049" s="592">
        <f>SUM(F1050:F1056)</f>
        <v>0</v>
      </c>
      <c r="G1049" s="590">
        <f>SUM(G1050:G1056)</f>
        <v>0</v>
      </c>
      <c r="H1049" s="591">
        <f>SUM(H1050:H1056)</f>
        <v>0</v>
      </c>
      <c r="I1049" s="7" t="e">
        <f>(IF(OR(#REF!&lt;&gt;0,$E1049&lt;&gt;0,$F1049&lt;&gt;0,$G1049&lt;&gt;0,$H1049&lt;&gt;0),$I$2,""))</f>
        <v>#REF!</v>
      </c>
      <c r="J1049" s="314"/>
    </row>
    <row r="1050" spans="1:10">
      <c r="A1050" s="32"/>
      <c r="B1050" s="192"/>
      <c r="C1050" s="201">
        <v>551</v>
      </c>
      <c r="D1050" s="202" t="s">
        <v>186</v>
      </c>
      <c r="E1050" s="594"/>
      <c r="F1050" s="595"/>
      <c r="G1050" s="593"/>
      <c r="H1050" s="594"/>
      <c r="I1050" s="7" t="e">
        <f>(IF(OR(#REF!&lt;&gt;0,$E1050&lt;&gt;0,$F1050&lt;&gt;0,$G1050&lt;&gt;0,$H1050&lt;&gt;0),$I$2,""))</f>
        <v>#REF!</v>
      </c>
      <c r="J1050" s="314"/>
    </row>
    <row r="1051" spans="1:10">
      <c r="A1051" s="32"/>
      <c r="B1051" s="192"/>
      <c r="C1051" s="203">
        <v>552</v>
      </c>
      <c r="D1051" s="204" t="s">
        <v>187</v>
      </c>
      <c r="E1051" s="601"/>
      <c r="F1051" s="602"/>
      <c r="G1051" s="600"/>
      <c r="H1051" s="601"/>
      <c r="I1051" s="7" t="e">
        <f>(IF(OR(#REF!&lt;&gt;0,$E1051&lt;&gt;0,$F1051&lt;&gt;0,$G1051&lt;&gt;0,$H1051&lt;&gt;0),$I$2,""))</f>
        <v>#REF!</v>
      </c>
      <c r="J1051" s="314"/>
    </row>
    <row r="1052" spans="1:10">
      <c r="A1052" s="32"/>
      <c r="B1052" s="205"/>
      <c r="C1052" s="203">
        <v>558</v>
      </c>
      <c r="D1052" s="206" t="s">
        <v>44</v>
      </c>
      <c r="E1052" s="605">
        <v>0</v>
      </c>
      <c r="F1052" s="606">
        <v>0</v>
      </c>
      <c r="G1052" s="604">
        <v>0</v>
      </c>
      <c r="H1052" s="605">
        <v>0</v>
      </c>
      <c r="I1052" s="7" t="e">
        <f>(IF(OR(#REF!&lt;&gt;0,$E1052&lt;&gt;0,$F1052&lt;&gt;0,$G1052&lt;&gt;0,$H1052&lt;&gt;0),$I$2,""))</f>
        <v>#REF!</v>
      </c>
      <c r="J1052" s="314"/>
    </row>
    <row r="1053" spans="1:10">
      <c r="A1053" s="32"/>
      <c r="B1053" s="205"/>
      <c r="C1053" s="203">
        <v>560</v>
      </c>
      <c r="D1053" s="206" t="s">
        <v>188</v>
      </c>
      <c r="E1053" s="601"/>
      <c r="F1053" s="602"/>
      <c r="G1053" s="600"/>
      <c r="H1053" s="601"/>
      <c r="I1053" s="7" t="e">
        <f>(IF(OR(#REF!&lt;&gt;0,$E1053&lt;&gt;0,$F1053&lt;&gt;0,$G1053&lt;&gt;0,$H1053&lt;&gt;0),$I$2,""))</f>
        <v>#REF!</v>
      </c>
      <c r="J1053" s="314"/>
    </row>
    <row r="1054" spans="1:10">
      <c r="A1054" s="32"/>
      <c r="B1054" s="205"/>
      <c r="C1054" s="203">
        <v>580</v>
      </c>
      <c r="D1054" s="204" t="s">
        <v>189</v>
      </c>
      <c r="E1054" s="601"/>
      <c r="F1054" s="602"/>
      <c r="G1054" s="600"/>
      <c r="H1054" s="601"/>
      <c r="I1054" s="7" t="e">
        <f>(IF(OR(#REF!&lt;&gt;0,$E1054&lt;&gt;0,$F1054&lt;&gt;0,$G1054&lt;&gt;0,$H1054&lt;&gt;0),$I$2,""))</f>
        <v>#REF!</v>
      </c>
      <c r="J1054" s="314"/>
    </row>
    <row r="1055" spans="1:10">
      <c r="A1055" s="32"/>
      <c r="B1055" s="192"/>
      <c r="C1055" s="203">
        <v>588</v>
      </c>
      <c r="D1055" s="204" t="s">
        <v>190</v>
      </c>
      <c r="E1055" s="605">
        <v>0</v>
      </c>
      <c r="F1055" s="606">
        <v>0</v>
      </c>
      <c r="G1055" s="604">
        <v>0</v>
      </c>
      <c r="H1055" s="605">
        <v>0</v>
      </c>
      <c r="I1055" s="7" t="e">
        <f>(IF(OR(#REF!&lt;&gt;0,$E1055&lt;&gt;0,$F1055&lt;&gt;0,$G1055&lt;&gt;0,$H1055&lt;&gt;0),$I$2,""))</f>
        <v>#REF!</v>
      </c>
      <c r="J1055" s="314"/>
    </row>
    <row r="1056" spans="1:10" ht="31.5">
      <c r="A1056" s="32"/>
      <c r="B1056" s="192"/>
      <c r="C1056" s="207">
        <v>590</v>
      </c>
      <c r="D1056" s="208" t="s">
        <v>191</v>
      </c>
      <c r="E1056" s="597"/>
      <c r="F1056" s="598"/>
      <c r="G1056" s="596"/>
      <c r="H1056" s="597"/>
      <c r="I1056" s="7" t="e">
        <f>(IF(OR(#REF!&lt;&gt;0,$E1056&lt;&gt;0,$F1056&lt;&gt;0,$G1056&lt;&gt;0,$H1056&lt;&gt;0),$I$2,""))</f>
        <v>#REF!</v>
      </c>
      <c r="J1056" s="314"/>
    </row>
    <row r="1057" spans="1:10">
      <c r="A1057" s="109">
        <v>5</v>
      </c>
      <c r="B1057" s="180">
        <v>800</v>
      </c>
      <c r="C1057" s="209" t="s">
        <v>192</v>
      </c>
      <c r="D1057" s="607"/>
      <c r="E1057" s="609"/>
      <c r="F1057" s="610"/>
      <c r="G1057" s="608"/>
      <c r="H1057" s="609"/>
      <c r="I1057" s="7" t="e">
        <f>(IF(OR(#REF!&lt;&gt;0,$E1057&lt;&gt;0,$F1057&lt;&gt;0,$G1057&lt;&gt;0,$H1057&lt;&gt;0),$I$2,""))</f>
        <v>#REF!</v>
      </c>
      <c r="J1057" s="314"/>
    </row>
    <row r="1058" spans="1:10">
      <c r="A1058" s="110">
        <v>10</v>
      </c>
      <c r="B1058" s="180">
        <v>1000</v>
      </c>
      <c r="C1058" s="191" t="s">
        <v>193</v>
      </c>
      <c r="D1058" s="599"/>
      <c r="E1058" s="591">
        <f>SUM(E1059:E1075)</f>
        <v>130000</v>
      </c>
      <c r="F1058" s="592">
        <f>SUM(F1059:F1075)</f>
        <v>130000</v>
      </c>
      <c r="G1058" s="590">
        <f>SUM(G1059:G1075)</f>
        <v>130000</v>
      </c>
      <c r="H1058" s="591">
        <f>SUM(H1059:H1075)</f>
        <v>130000</v>
      </c>
      <c r="I1058" s="7" t="e">
        <f>(IF(OR(#REF!&lt;&gt;0,$E1058&lt;&gt;0,$F1058&lt;&gt;0,$G1058&lt;&gt;0,$H1058&lt;&gt;0),$I$2,""))</f>
        <v>#REF!</v>
      </c>
      <c r="J1058" s="314"/>
    </row>
    <row r="1059" spans="1:10">
      <c r="A1059" s="110">
        <v>15</v>
      </c>
      <c r="B1059" s="193"/>
      <c r="C1059" s="185">
        <v>1011</v>
      </c>
      <c r="D1059" s="210" t="s">
        <v>194</v>
      </c>
      <c r="E1059" s="594">
        <v>130000</v>
      </c>
      <c r="F1059" s="595">
        <v>130000</v>
      </c>
      <c r="G1059" s="593">
        <v>130000</v>
      </c>
      <c r="H1059" s="594">
        <v>130000</v>
      </c>
      <c r="I1059" s="7" t="e">
        <f>(IF(OR(#REF!&lt;&gt;0,$E1059&lt;&gt;0,$F1059&lt;&gt;0,$G1059&lt;&gt;0,$H1059&lt;&gt;0),$I$2,""))</f>
        <v>#REF!</v>
      </c>
      <c r="J1059" s="314"/>
    </row>
    <row r="1060" spans="1:10">
      <c r="A1060" s="109">
        <v>35</v>
      </c>
      <c r="B1060" s="193"/>
      <c r="C1060" s="194">
        <v>1012</v>
      </c>
      <c r="D1060" s="195" t="s">
        <v>195</v>
      </c>
      <c r="E1060" s="601"/>
      <c r="F1060" s="602"/>
      <c r="G1060" s="600"/>
      <c r="H1060" s="601"/>
      <c r="I1060" s="7" t="e">
        <f>(IF(OR(#REF!&lt;&gt;0,$E1060&lt;&gt;0,$F1060&lt;&gt;0,$G1060&lt;&gt;0,$H1060&lt;&gt;0),$I$2,""))</f>
        <v>#REF!</v>
      </c>
      <c r="J1060" s="314"/>
    </row>
    <row r="1061" spans="1:10">
      <c r="A1061" s="110">
        <v>40</v>
      </c>
      <c r="B1061" s="193"/>
      <c r="C1061" s="194">
        <v>1013</v>
      </c>
      <c r="D1061" s="195" t="s">
        <v>196</v>
      </c>
      <c r="E1061" s="601"/>
      <c r="F1061" s="602"/>
      <c r="G1061" s="600"/>
      <c r="H1061" s="601"/>
      <c r="I1061" s="7" t="e">
        <f>(IF(OR(#REF!&lt;&gt;0,$E1061&lt;&gt;0,$F1061&lt;&gt;0,$G1061&lt;&gt;0,$H1061&lt;&gt;0),$I$2,""))</f>
        <v>#REF!</v>
      </c>
      <c r="J1061" s="314"/>
    </row>
    <row r="1062" spans="1:10">
      <c r="A1062" s="110">
        <v>45</v>
      </c>
      <c r="B1062" s="193"/>
      <c r="C1062" s="194">
        <v>1014</v>
      </c>
      <c r="D1062" s="195" t="s">
        <v>197</v>
      </c>
      <c r="E1062" s="601"/>
      <c r="F1062" s="602"/>
      <c r="G1062" s="600"/>
      <c r="H1062" s="601"/>
      <c r="I1062" s="7" t="e">
        <f>(IF(OR(#REF!&lt;&gt;0,$E1062&lt;&gt;0,$F1062&lt;&gt;0,$G1062&lt;&gt;0,$H1062&lt;&gt;0),$I$2,""))</f>
        <v>#REF!</v>
      </c>
      <c r="J1062" s="314"/>
    </row>
    <row r="1063" spans="1:10">
      <c r="A1063" s="110">
        <v>50</v>
      </c>
      <c r="B1063" s="193"/>
      <c r="C1063" s="194">
        <v>1015</v>
      </c>
      <c r="D1063" s="195" t="s">
        <v>198</v>
      </c>
      <c r="E1063" s="601"/>
      <c r="F1063" s="602"/>
      <c r="G1063" s="600"/>
      <c r="H1063" s="601"/>
      <c r="I1063" s="7" t="e">
        <f>(IF(OR(#REF!&lt;&gt;0,$E1063&lt;&gt;0,$F1063&lt;&gt;0,$G1063&lt;&gt;0,$H1063&lt;&gt;0),$I$2,""))</f>
        <v>#REF!</v>
      </c>
      <c r="J1063" s="314"/>
    </row>
    <row r="1064" spans="1:10">
      <c r="A1064" s="110">
        <v>55</v>
      </c>
      <c r="B1064" s="193"/>
      <c r="C1064" s="211">
        <v>1016</v>
      </c>
      <c r="D1064" s="212" t="s">
        <v>199</v>
      </c>
      <c r="E1064" s="612"/>
      <c r="F1064" s="613"/>
      <c r="G1064" s="611"/>
      <c r="H1064" s="612"/>
      <c r="I1064" s="7" t="e">
        <f>(IF(OR(#REF!&lt;&gt;0,$E1064&lt;&gt;0,$F1064&lt;&gt;0,$G1064&lt;&gt;0,$H1064&lt;&gt;0),$I$2,""))</f>
        <v>#REF!</v>
      </c>
      <c r="J1064" s="314"/>
    </row>
    <row r="1065" spans="1:10">
      <c r="A1065" s="110">
        <v>60</v>
      </c>
      <c r="B1065" s="184"/>
      <c r="C1065" s="214">
        <v>1020</v>
      </c>
      <c r="D1065" s="215" t="s">
        <v>200</v>
      </c>
      <c r="E1065" s="615"/>
      <c r="F1065" s="616"/>
      <c r="G1065" s="614"/>
      <c r="H1065" s="615"/>
      <c r="I1065" s="7" t="e">
        <f>(IF(OR(#REF!&lt;&gt;0,$E1065&lt;&gt;0,$F1065&lt;&gt;0,$G1065&lt;&gt;0,$H1065&lt;&gt;0),$I$2,""))</f>
        <v>#REF!</v>
      </c>
      <c r="J1065" s="314"/>
    </row>
    <row r="1066" spans="1:10">
      <c r="A1066" s="109">
        <v>65</v>
      </c>
      <c r="B1066" s="193"/>
      <c r="C1066" s="217">
        <v>1030</v>
      </c>
      <c r="D1066" s="218" t="s">
        <v>201</v>
      </c>
      <c r="E1066" s="618"/>
      <c r="F1066" s="619"/>
      <c r="G1066" s="617"/>
      <c r="H1066" s="618"/>
      <c r="I1066" s="7" t="e">
        <f>(IF(OR(#REF!&lt;&gt;0,$E1066&lt;&gt;0,$F1066&lt;&gt;0,$G1066&lt;&gt;0,$H1066&lt;&gt;0),$I$2,""))</f>
        <v>#REF!</v>
      </c>
      <c r="J1066" s="314"/>
    </row>
    <row r="1067" spans="1:10">
      <c r="A1067" s="110">
        <v>70</v>
      </c>
      <c r="B1067" s="193"/>
      <c r="C1067" s="214">
        <v>1051</v>
      </c>
      <c r="D1067" s="221" t="s">
        <v>202</v>
      </c>
      <c r="E1067" s="615"/>
      <c r="F1067" s="616"/>
      <c r="G1067" s="614"/>
      <c r="H1067" s="615"/>
      <c r="I1067" s="7" t="e">
        <f>(IF(OR(#REF!&lt;&gt;0,$E1067&lt;&gt;0,$F1067&lt;&gt;0,$G1067&lt;&gt;0,$H1067&lt;&gt;0),$I$2,""))</f>
        <v>#REF!</v>
      </c>
      <c r="J1067" s="314"/>
    </row>
    <row r="1068" spans="1:10">
      <c r="A1068" s="110">
        <v>75</v>
      </c>
      <c r="B1068" s="193"/>
      <c r="C1068" s="194">
        <v>1052</v>
      </c>
      <c r="D1068" s="195" t="s">
        <v>203</v>
      </c>
      <c r="E1068" s="601"/>
      <c r="F1068" s="602"/>
      <c r="G1068" s="600"/>
      <c r="H1068" s="601"/>
      <c r="I1068" s="7" t="e">
        <f>(IF(OR(#REF!&lt;&gt;0,$E1068&lt;&gt;0,$F1068&lt;&gt;0,$G1068&lt;&gt;0,$H1068&lt;&gt;0),$I$2,""))</f>
        <v>#REF!</v>
      </c>
      <c r="J1068" s="314"/>
    </row>
    <row r="1069" spans="1:10">
      <c r="A1069" s="110">
        <v>80</v>
      </c>
      <c r="B1069" s="193"/>
      <c r="C1069" s="217">
        <v>1053</v>
      </c>
      <c r="D1069" s="218" t="s">
        <v>204</v>
      </c>
      <c r="E1069" s="618"/>
      <c r="F1069" s="619"/>
      <c r="G1069" s="617"/>
      <c r="H1069" s="618"/>
      <c r="I1069" s="7" t="e">
        <f>(IF(OR(#REF!&lt;&gt;0,$E1069&lt;&gt;0,$F1069&lt;&gt;0,$G1069&lt;&gt;0,$H1069&lt;&gt;0),$I$2,""))</f>
        <v>#REF!</v>
      </c>
      <c r="J1069" s="314"/>
    </row>
    <row r="1070" spans="1:10">
      <c r="A1070" s="110">
        <v>80</v>
      </c>
      <c r="B1070" s="193"/>
      <c r="C1070" s="214">
        <v>1062</v>
      </c>
      <c r="D1070" s="215" t="s">
        <v>205</v>
      </c>
      <c r="E1070" s="615"/>
      <c r="F1070" s="616"/>
      <c r="G1070" s="614"/>
      <c r="H1070" s="615"/>
      <c r="I1070" s="7" t="e">
        <f>(IF(OR(#REF!&lt;&gt;0,$E1070&lt;&gt;0,$F1070&lt;&gt;0,$G1070&lt;&gt;0,$H1070&lt;&gt;0),$I$2,""))</f>
        <v>#REF!</v>
      </c>
      <c r="J1070" s="314"/>
    </row>
    <row r="1071" spans="1:10">
      <c r="A1071" s="110">
        <v>85</v>
      </c>
      <c r="B1071" s="193"/>
      <c r="C1071" s="217">
        <v>1063</v>
      </c>
      <c r="D1071" s="222" t="s">
        <v>206</v>
      </c>
      <c r="E1071" s="618"/>
      <c r="F1071" s="619"/>
      <c r="G1071" s="617"/>
      <c r="H1071" s="618"/>
      <c r="I1071" s="7" t="e">
        <f>(IF(OR(#REF!&lt;&gt;0,$E1071&lt;&gt;0,$F1071&lt;&gt;0,$G1071&lt;&gt;0,$H1071&lt;&gt;0),$I$2,""))</f>
        <v>#REF!</v>
      </c>
      <c r="J1071" s="314"/>
    </row>
    <row r="1072" spans="1:10">
      <c r="A1072" s="110">
        <v>90</v>
      </c>
      <c r="B1072" s="193"/>
      <c r="C1072" s="223">
        <v>1069</v>
      </c>
      <c r="D1072" s="224" t="s">
        <v>207</v>
      </c>
      <c r="E1072" s="621"/>
      <c r="F1072" s="622"/>
      <c r="G1072" s="620"/>
      <c r="H1072" s="621"/>
      <c r="I1072" s="7" t="e">
        <f>(IF(OR(#REF!&lt;&gt;0,$E1072&lt;&gt;0,$F1072&lt;&gt;0,$G1072&lt;&gt;0,$H1072&lt;&gt;0),$I$2,""))</f>
        <v>#REF!</v>
      </c>
      <c r="J1072" s="314"/>
    </row>
    <row r="1073" spans="1:10">
      <c r="A1073" s="110">
        <v>90</v>
      </c>
      <c r="B1073" s="184"/>
      <c r="C1073" s="214">
        <v>1091</v>
      </c>
      <c r="D1073" s="221" t="s">
        <v>208</v>
      </c>
      <c r="E1073" s="615"/>
      <c r="F1073" s="616"/>
      <c r="G1073" s="614"/>
      <c r="H1073" s="615"/>
      <c r="I1073" s="7" t="e">
        <f>(IF(OR(#REF!&lt;&gt;0,$E1073&lt;&gt;0,$F1073&lt;&gt;0,$G1073&lt;&gt;0,$H1073&lt;&gt;0),$I$2,""))</f>
        <v>#REF!</v>
      </c>
      <c r="J1073" s="314"/>
    </row>
    <row r="1074" spans="1:10">
      <c r="A1074" s="109">
        <v>115</v>
      </c>
      <c r="B1074" s="193"/>
      <c r="C1074" s="194">
        <v>1092</v>
      </c>
      <c r="D1074" s="195" t="s">
        <v>209</v>
      </c>
      <c r="E1074" s="601"/>
      <c r="F1074" s="602"/>
      <c r="G1074" s="600"/>
      <c r="H1074" s="601"/>
      <c r="I1074" s="7" t="e">
        <f>(IF(OR(#REF!&lt;&gt;0,$E1074&lt;&gt;0,$F1074&lt;&gt;0,$G1074&lt;&gt;0,$H1074&lt;&gt;0),$I$2,""))</f>
        <v>#REF!</v>
      </c>
      <c r="J1074" s="314"/>
    </row>
    <row r="1075" spans="1:10">
      <c r="A1075" s="109">
        <v>125</v>
      </c>
      <c r="B1075" s="193"/>
      <c r="C1075" s="188">
        <v>1098</v>
      </c>
      <c r="D1075" s="226" t="s">
        <v>210</v>
      </c>
      <c r="E1075" s="597"/>
      <c r="F1075" s="598"/>
      <c r="G1075" s="596"/>
      <c r="H1075" s="597"/>
      <c r="I1075" s="7" t="e">
        <f>(IF(OR(#REF!&lt;&gt;0,$E1075&lt;&gt;0,$F1075&lt;&gt;0,$G1075&lt;&gt;0,$H1075&lt;&gt;0),$I$2,""))</f>
        <v>#REF!</v>
      </c>
      <c r="J1075" s="314"/>
    </row>
    <row r="1076" spans="1:10">
      <c r="A1076" s="110">
        <v>130</v>
      </c>
      <c r="B1076" s="180">
        <v>1900</v>
      </c>
      <c r="C1076" s="227" t="s">
        <v>211</v>
      </c>
      <c r="D1076" s="623"/>
      <c r="E1076" s="591">
        <f>SUM(E1077:E1079)</f>
        <v>0</v>
      </c>
      <c r="F1076" s="592">
        <f>SUM(F1077:F1079)</f>
        <v>0</v>
      </c>
      <c r="G1076" s="590">
        <f>SUM(G1077:G1079)</f>
        <v>0</v>
      </c>
      <c r="H1076" s="591">
        <f>SUM(H1077:H1079)</f>
        <v>0</v>
      </c>
      <c r="I1076" s="7" t="e">
        <f>(IF(OR(#REF!&lt;&gt;0,$E1076&lt;&gt;0,$F1076&lt;&gt;0,$G1076&lt;&gt;0,$H1076&lt;&gt;0),$I$2,""))</f>
        <v>#REF!</v>
      </c>
      <c r="J1076" s="314"/>
    </row>
    <row r="1077" spans="1:10">
      <c r="A1077" s="110">
        <v>135</v>
      </c>
      <c r="B1077" s="193"/>
      <c r="C1077" s="185">
        <v>1901</v>
      </c>
      <c r="D1077" s="228" t="s">
        <v>212</v>
      </c>
      <c r="E1077" s="594"/>
      <c r="F1077" s="595"/>
      <c r="G1077" s="593"/>
      <c r="H1077" s="594"/>
      <c r="I1077" s="7" t="e">
        <f>(IF(OR(#REF!&lt;&gt;0,$E1077&lt;&gt;0,$F1077&lt;&gt;0,$G1077&lt;&gt;0,$H1077&lt;&gt;0),$I$2,""))</f>
        <v>#REF!</v>
      </c>
      <c r="J1077" s="314"/>
    </row>
    <row r="1078" spans="1:10">
      <c r="A1078" s="110">
        <v>140</v>
      </c>
      <c r="B1078" s="229"/>
      <c r="C1078" s="194">
        <v>1981</v>
      </c>
      <c r="D1078" s="230" t="s">
        <v>213</v>
      </c>
      <c r="E1078" s="601"/>
      <c r="F1078" s="602"/>
      <c r="G1078" s="600"/>
      <c r="H1078" s="601"/>
      <c r="I1078" s="7" t="e">
        <f>(IF(OR(#REF!&lt;&gt;0,$E1078&lt;&gt;0,$F1078&lt;&gt;0,$G1078&lt;&gt;0,$H1078&lt;&gt;0),$I$2,""))</f>
        <v>#REF!</v>
      </c>
      <c r="J1078" s="314"/>
    </row>
    <row r="1079" spans="1:10">
      <c r="A1079" s="110">
        <v>145</v>
      </c>
      <c r="B1079" s="193"/>
      <c r="C1079" s="188">
        <v>1991</v>
      </c>
      <c r="D1079" s="231" t="s">
        <v>214</v>
      </c>
      <c r="E1079" s="597"/>
      <c r="F1079" s="598"/>
      <c r="G1079" s="596"/>
      <c r="H1079" s="597"/>
      <c r="I1079" s="7" t="e">
        <f>(IF(OR(#REF!&lt;&gt;0,$E1079&lt;&gt;0,$F1079&lt;&gt;0,$G1079&lt;&gt;0,$H1079&lt;&gt;0),$I$2,""))</f>
        <v>#REF!</v>
      </c>
      <c r="J1079" s="314"/>
    </row>
    <row r="1080" spans="1:10">
      <c r="A1080" s="110">
        <v>150</v>
      </c>
      <c r="B1080" s="180">
        <v>2100</v>
      </c>
      <c r="C1080" s="227" t="s">
        <v>215</v>
      </c>
      <c r="D1080" s="623"/>
      <c r="E1080" s="591">
        <f>SUM(E1081:E1085)</f>
        <v>0</v>
      </c>
      <c r="F1080" s="592">
        <f>SUM(F1081:F1085)</f>
        <v>0</v>
      </c>
      <c r="G1080" s="590">
        <f>SUM(G1081:G1085)</f>
        <v>0</v>
      </c>
      <c r="H1080" s="591">
        <f>SUM(H1081:H1085)</f>
        <v>0</v>
      </c>
      <c r="I1080" s="7" t="e">
        <f>(IF(OR(#REF!&lt;&gt;0,$E1080&lt;&gt;0,$F1080&lt;&gt;0,$G1080&lt;&gt;0,$H1080&lt;&gt;0),$I$2,""))</f>
        <v>#REF!</v>
      </c>
      <c r="J1080" s="314"/>
    </row>
    <row r="1081" spans="1:10">
      <c r="A1081" s="110">
        <v>155</v>
      </c>
      <c r="B1081" s="193"/>
      <c r="C1081" s="185">
        <v>2110</v>
      </c>
      <c r="D1081" s="232" t="s">
        <v>216</v>
      </c>
      <c r="E1081" s="594"/>
      <c r="F1081" s="595"/>
      <c r="G1081" s="593"/>
      <c r="H1081" s="594"/>
      <c r="I1081" s="7" t="e">
        <f>(IF(OR(#REF!&lt;&gt;0,$E1081&lt;&gt;0,$F1081&lt;&gt;0,$G1081&lt;&gt;0,$H1081&lt;&gt;0),$I$2,""))</f>
        <v>#REF!</v>
      </c>
      <c r="J1081" s="314"/>
    </row>
    <row r="1082" spans="1:10">
      <c r="A1082" s="110">
        <v>160</v>
      </c>
      <c r="B1082" s="229"/>
      <c r="C1082" s="194">
        <v>2120</v>
      </c>
      <c r="D1082" s="198" t="s">
        <v>217</v>
      </c>
      <c r="E1082" s="601"/>
      <c r="F1082" s="602"/>
      <c r="G1082" s="600"/>
      <c r="H1082" s="601"/>
      <c r="I1082" s="7" t="e">
        <f>(IF(OR(#REF!&lt;&gt;0,$E1082&lt;&gt;0,$F1082&lt;&gt;0,$G1082&lt;&gt;0,$H1082&lt;&gt;0),$I$2,""))</f>
        <v>#REF!</v>
      </c>
      <c r="J1082" s="314"/>
    </row>
    <row r="1083" spans="1:10">
      <c r="A1083" s="110">
        <v>165</v>
      </c>
      <c r="B1083" s="229"/>
      <c r="C1083" s="194">
        <v>2125</v>
      </c>
      <c r="D1083" s="198" t="s">
        <v>218</v>
      </c>
      <c r="E1083" s="605">
        <v>0</v>
      </c>
      <c r="F1083" s="606">
        <v>0</v>
      </c>
      <c r="G1083" s="604">
        <v>0</v>
      </c>
      <c r="H1083" s="605">
        <v>0</v>
      </c>
      <c r="I1083" s="7" t="e">
        <f>(IF(OR(#REF!&lt;&gt;0,$E1083&lt;&gt;0,$F1083&lt;&gt;0,$G1083&lt;&gt;0,$H1083&lt;&gt;0),$I$2,""))</f>
        <v>#REF!</v>
      </c>
      <c r="J1083" s="314"/>
    </row>
    <row r="1084" spans="1:10">
      <c r="A1084" s="110">
        <v>175</v>
      </c>
      <c r="B1084" s="192"/>
      <c r="C1084" s="194">
        <v>2140</v>
      </c>
      <c r="D1084" s="198" t="s">
        <v>219</v>
      </c>
      <c r="E1084" s="605">
        <v>0</v>
      </c>
      <c r="F1084" s="606">
        <v>0</v>
      </c>
      <c r="G1084" s="604">
        <v>0</v>
      </c>
      <c r="H1084" s="605">
        <v>0</v>
      </c>
      <c r="I1084" s="7" t="e">
        <f>(IF(OR(#REF!&lt;&gt;0,$E1084&lt;&gt;0,$F1084&lt;&gt;0,$G1084&lt;&gt;0,$H1084&lt;&gt;0),$I$2,""))</f>
        <v>#REF!</v>
      </c>
      <c r="J1084" s="314"/>
    </row>
    <row r="1085" spans="1:10">
      <c r="A1085" s="110">
        <v>180</v>
      </c>
      <c r="B1085" s="193"/>
      <c r="C1085" s="188">
        <v>2190</v>
      </c>
      <c r="D1085" s="233" t="s">
        <v>220</v>
      </c>
      <c r="E1085" s="597"/>
      <c r="F1085" s="598"/>
      <c r="G1085" s="596"/>
      <c r="H1085" s="597"/>
      <c r="I1085" s="7" t="e">
        <f>(IF(OR(#REF!&lt;&gt;0,$E1085&lt;&gt;0,$F1085&lt;&gt;0,$G1085&lt;&gt;0,$H1085&lt;&gt;0),$I$2,""))</f>
        <v>#REF!</v>
      </c>
      <c r="J1085" s="314"/>
    </row>
    <row r="1086" spans="1:10">
      <c r="A1086" s="110">
        <v>185</v>
      </c>
      <c r="B1086" s="180">
        <v>2200</v>
      </c>
      <c r="C1086" s="227" t="s">
        <v>221</v>
      </c>
      <c r="D1086" s="623"/>
      <c r="E1086" s="591">
        <f>SUM(E1087:E1088)</f>
        <v>0</v>
      </c>
      <c r="F1086" s="592">
        <f>SUM(F1087:F1088)</f>
        <v>0</v>
      </c>
      <c r="G1086" s="590">
        <f>SUM(G1087:G1088)</f>
        <v>0</v>
      </c>
      <c r="H1086" s="591">
        <f>SUM(H1087:H1088)</f>
        <v>0</v>
      </c>
      <c r="I1086" s="7" t="e">
        <f>(IF(OR(#REF!&lt;&gt;0,$E1086&lt;&gt;0,$F1086&lt;&gt;0,$G1086&lt;&gt;0,$H1086&lt;&gt;0),$I$2,""))</f>
        <v>#REF!</v>
      </c>
      <c r="J1086" s="314"/>
    </row>
    <row r="1087" spans="1:10">
      <c r="A1087" s="110">
        <v>190</v>
      </c>
      <c r="B1087" s="193"/>
      <c r="C1087" s="185">
        <v>2221</v>
      </c>
      <c r="D1087" s="186" t="s">
        <v>222</v>
      </c>
      <c r="E1087" s="594"/>
      <c r="F1087" s="595"/>
      <c r="G1087" s="593"/>
      <c r="H1087" s="594"/>
      <c r="I1087" s="7" t="e">
        <f>(IF(OR(#REF!&lt;&gt;0,$E1087&lt;&gt;0,$F1087&lt;&gt;0,$G1087&lt;&gt;0,$H1087&lt;&gt;0),$I$2,""))</f>
        <v>#REF!</v>
      </c>
      <c r="J1087" s="314"/>
    </row>
    <row r="1088" spans="1:10">
      <c r="A1088" s="110">
        <v>200</v>
      </c>
      <c r="B1088" s="193"/>
      <c r="C1088" s="188">
        <v>2224</v>
      </c>
      <c r="D1088" s="189" t="s">
        <v>223</v>
      </c>
      <c r="E1088" s="597"/>
      <c r="F1088" s="598"/>
      <c r="G1088" s="596"/>
      <c r="H1088" s="597"/>
      <c r="I1088" s="7" t="e">
        <f>(IF(OR(#REF!&lt;&gt;0,$E1088&lt;&gt;0,$F1088&lt;&gt;0,$G1088&lt;&gt;0,$H1088&lt;&gt;0),$I$2,""))</f>
        <v>#REF!</v>
      </c>
      <c r="J1088" s="314"/>
    </row>
    <row r="1089" spans="1:10">
      <c r="A1089" s="110">
        <v>200</v>
      </c>
      <c r="B1089" s="180">
        <v>2500</v>
      </c>
      <c r="C1089" s="227" t="s">
        <v>224</v>
      </c>
      <c r="D1089" s="623"/>
      <c r="E1089" s="609"/>
      <c r="F1089" s="610"/>
      <c r="G1089" s="608"/>
      <c r="H1089" s="609"/>
      <c r="I1089" s="7" t="e">
        <f>(IF(OR(#REF!&lt;&gt;0,$E1089&lt;&gt;0,$F1089&lt;&gt;0,$G1089&lt;&gt;0,$H1089&lt;&gt;0),$I$2,""))</f>
        <v>#REF!</v>
      </c>
      <c r="J1089" s="314"/>
    </row>
    <row r="1090" spans="1:10">
      <c r="A1090" s="110">
        <v>205</v>
      </c>
      <c r="B1090" s="180">
        <v>2600</v>
      </c>
      <c r="C1090" s="234" t="s">
        <v>225</v>
      </c>
      <c r="D1090" s="624"/>
      <c r="E1090" s="609"/>
      <c r="F1090" s="610"/>
      <c r="G1090" s="608"/>
      <c r="H1090" s="609"/>
      <c r="I1090" s="7" t="e">
        <f>(IF(OR(#REF!&lt;&gt;0,$E1090&lt;&gt;0,$F1090&lt;&gt;0,$G1090&lt;&gt;0,$H1090&lt;&gt;0),$I$2,""))</f>
        <v>#REF!</v>
      </c>
      <c r="J1090" s="314"/>
    </row>
    <row r="1091" spans="1:10">
      <c r="A1091" s="110">
        <v>210</v>
      </c>
      <c r="B1091" s="180">
        <v>2700</v>
      </c>
      <c r="C1091" s="234" t="s">
        <v>226</v>
      </c>
      <c r="D1091" s="624"/>
      <c r="E1091" s="609"/>
      <c r="F1091" s="610"/>
      <c r="G1091" s="608"/>
      <c r="H1091" s="609"/>
      <c r="I1091" s="7" t="e">
        <f>(IF(OR(#REF!&lt;&gt;0,$E1091&lt;&gt;0,$F1091&lt;&gt;0,$G1091&lt;&gt;0,$H1091&lt;&gt;0),$I$2,""))</f>
        <v>#REF!</v>
      </c>
      <c r="J1091" s="314"/>
    </row>
    <row r="1092" spans="1:10" ht="36" customHeight="1">
      <c r="A1092" s="110">
        <v>215</v>
      </c>
      <c r="B1092" s="180">
        <v>2800</v>
      </c>
      <c r="C1092" s="234" t="s">
        <v>517</v>
      </c>
      <c r="D1092" s="624"/>
      <c r="E1092" s="609"/>
      <c r="F1092" s="610"/>
      <c r="G1092" s="608"/>
      <c r="H1092" s="609"/>
      <c r="I1092" s="7" t="e">
        <f>(IF(OR(#REF!&lt;&gt;0,$E1092&lt;&gt;0,$F1092&lt;&gt;0,$G1092&lt;&gt;0,$H1092&lt;&gt;0),$I$2,""))</f>
        <v>#REF!</v>
      </c>
      <c r="J1092" s="314"/>
    </row>
    <row r="1093" spans="1:10">
      <c r="A1093" s="109">
        <v>220</v>
      </c>
      <c r="B1093" s="180">
        <v>2900</v>
      </c>
      <c r="C1093" s="227" t="s">
        <v>228</v>
      </c>
      <c r="D1093" s="623"/>
      <c r="E1093" s="590">
        <f>SUM(E1094:E1101)</f>
        <v>0</v>
      </c>
      <c r="F1093" s="590">
        <f>SUM(F1094:F1101)</f>
        <v>0</v>
      </c>
      <c r="G1093" s="590">
        <f>SUM(G1094:G1101)</f>
        <v>0</v>
      </c>
      <c r="H1093" s="590">
        <f>SUM(H1094:H1101)</f>
        <v>0</v>
      </c>
      <c r="I1093" s="7" t="e">
        <f>(IF(OR(#REF!&lt;&gt;0,$E1093&lt;&gt;0,$F1093&lt;&gt;0,$G1093&lt;&gt;0,$H1093&lt;&gt;0),$I$2,""))</f>
        <v>#REF!</v>
      </c>
      <c r="J1093" s="314"/>
    </row>
    <row r="1094" spans="1:10">
      <c r="A1094" s="110">
        <v>225</v>
      </c>
      <c r="B1094" s="236"/>
      <c r="C1094" s="185">
        <v>2910</v>
      </c>
      <c r="D1094" s="237" t="s">
        <v>229</v>
      </c>
      <c r="E1094" s="594"/>
      <c r="F1094" s="595"/>
      <c r="G1094" s="593"/>
      <c r="H1094" s="594"/>
      <c r="I1094" s="7" t="e">
        <f>(IF(OR(#REF!&lt;&gt;0,$E1094&lt;&gt;0,$F1094&lt;&gt;0,$G1094&lt;&gt;0,$H1094&lt;&gt;0),$I$2,""))</f>
        <v>#REF!</v>
      </c>
      <c r="J1094" s="314"/>
    </row>
    <row r="1095" spans="1:10">
      <c r="A1095" s="110">
        <v>230</v>
      </c>
      <c r="B1095" s="236"/>
      <c r="C1095" s="185">
        <v>2920</v>
      </c>
      <c r="D1095" s="237" t="s">
        <v>230</v>
      </c>
      <c r="E1095" s="594"/>
      <c r="F1095" s="595"/>
      <c r="G1095" s="593"/>
      <c r="H1095" s="594"/>
      <c r="I1095" s="7" t="e">
        <f>(IF(OR(#REF!&lt;&gt;0,$E1095&lt;&gt;0,$F1095&lt;&gt;0,$G1095&lt;&gt;0,$H1095&lt;&gt;0),$I$2,""))</f>
        <v>#REF!</v>
      </c>
      <c r="J1095" s="314"/>
    </row>
    <row r="1096" spans="1:10" ht="31.5">
      <c r="A1096" s="110">
        <v>245</v>
      </c>
      <c r="B1096" s="236"/>
      <c r="C1096" s="217">
        <v>2969</v>
      </c>
      <c r="D1096" s="238" t="s">
        <v>231</v>
      </c>
      <c r="E1096" s="618"/>
      <c r="F1096" s="619"/>
      <c r="G1096" s="617"/>
      <c r="H1096" s="618"/>
      <c r="I1096" s="7" t="e">
        <f>(IF(OR(#REF!&lt;&gt;0,$E1096&lt;&gt;0,$F1096&lt;&gt;0,$G1096&lt;&gt;0,$H1096&lt;&gt;0),$I$2,""))</f>
        <v>#REF!</v>
      </c>
      <c r="J1096" s="314"/>
    </row>
    <row r="1097" spans="1:10" ht="31.5">
      <c r="A1097" s="109">
        <v>220</v>
      </c>
      <c r="B1097" s="236"/>
      <c r="C1097" s="239">
        <v>2970</v>
      </c>
      <c r="D1097" s="240" t="s">
        <v>232</v>
      </c>
      <c r="E1097" s="626"/>
      <c r="F1097" s="627"/>
      <c r="G1097" s="625"/>
      <c r="H1097" s="626"/>
      <c r="I1097" s="7" t="e">
        <f>(IF(OR(#REF!&lt;&gt;0,$E1097&lt;&gt;0,$F1097&lt;&gt;0,$G1097&lt;&gt;0,$H1097&lt;&gt;0),$I$2,""))</f>
        <v>#REF!</v>
      </c>
      <c r="J1097" s="314"/>
    </row>
    <row r="1098" spans="1:10">
      <c r="A1098" s="110">
        <v>225</v>
      </c>
      <c r="B1098" s="236"/>
      <c r="C1098" s="223">
        <v>2989</v>
      </c>
      <c r="D1098" s="242" t="s">
        <v>233</v>
      </c>
      <c r="E1098" s="621"/>
      <c r="F1098" s="622"/>
      <c r="G1098" s="620"/>
      <c r="H1098" s="621"/>
      <c r="I1098" s="7" t="e">
        <f>(IF(OR(#REF!&lt;&gt;0,$E1098&lt;&gt;0,$F1098&lt;&gt;0,$G1098&lt;&gt;0,$H1098&lt;&gt;0),$I$2,""))</f>
        <v>#REF!</v>
      </c>
      <c r="J1098" s="314"/>
    </row>
    <row r="1099" spans="1:10" ht="31.5">
      <c r="A1099" s="110">
        <v>230</v>
      </c>
      <c r="B1099" s="193"/>
      <c r="C1099" s="214">
        <v>2990</v>
      </c>
      <c r="D1099" s="243" t="s">
        <v>234</v>
      </c>
      <c r="E1099" s="615"/>
      <c r="F1099" s="616"/>
      <c r="G1099" s="614"/>
      <c r="H1099" s="615"/>
      <c r="I1099" s="7" t="e">
        <f>(IF(OR(#REF!&lt;&gt;0,$E1099&lt;&gt;0,$F1099&lt;&gt;0,$G1099&lt;&gt;0,$H1099&lt;&gt;0),$I$2,""))</f>
        <v>#REF!</v>
      </c>
      <c r="J1099" s="314"/>
    </row>
    <row r="1100" spans="1:10">
      <c r="A1100" s="110">
        <v>235</v>
      </c>
      <c r="B1100" s="193"/>
      <c r="C1100" s="214">
        <v>2991</v>
      </c>
      <c r="D1100" s="243" t="s">
        <v>235</v>
      </c>
      <c r="E1100" s="615"/>
      <c r="F1100" s="616"/>
      <c r="G1100" s="614"/>
      <c r="H1100" s="615"/>
      <c r="I1100" s="7" t="e">
        <f>(IF(OR(#REF!&lt;&gt;0,$E1100&lt;&gt;0,$F1100&lt;&gt;0,$G1100&lt;&gt;0,$H1100&lt;&gt;0),$I$2,""))</f>
        <v>#REF!</v>
      </c>
      <c r="J1100" s="314"/>
    </row>
    <row r="1101" spans="1:10">
      <c r="A1101" s="110">
        <v>240</v>
      </c>
      <c r="B1101" s="193"/>
      <c r="C1101" s="188">
        <v>2992</v>
      </c>
      <c r="D1101" s="628" t="s">
        <v>236</v>
      </c>
      <c r="E1101" s="597"/>
      <c r="F1101" s="598"/>
      <c r="G1101" s="596"/>
      <c r="H1101" s="597"/>
      <c r="I1101" s="7" t="e">
        <f>(IF(OR(#REF!&lt;&gt;0,$E1101&lt;&gt;0,$F1101&lt;&gt;0,$G1101&lt;&gt;0,$H1101&lt;&gt;0),$I$2,""))</f>
        <v>#REF!</v>
      </c>
      <c r="J1101" s="314"/>
    </row>
    <row r="1102" spans="1:10">
      <c r="A1102" s="110">
        <v>245</v>
      </c>
      <c r="B1102" s="180">
        <v>3300</v>
      </c>
      <c r="C1102" s="245" t="s">
        <v>237</v>
      </c>
      <c r="D1102" s="246"/>
      <c r="E1102" s="591">
        <f>SUM(E1103:E1107)</f>
        <v>0</v>
      </c>
      <c r="F1102" s="592">
        <f>SUM(F1103:F1107)</f>
        <v>0</v>
      </c>
      <c r="G1102" s="590">
        <f>SUM(G1103:G1107)</f>
        <v>0</v>
      </c>
      <c r="H1102" s="591">
        <f>SUM(H1103:H1107)</f>
        <v>0</v>
      </c>
      <c r="I1102" s="7" t="e">
        <f>(IF(OR(#REF!&lt;&gt;0,$E1102&lt;&gt;0,$F1102&lt;&gt;0,$G1102&lt;&gt;0,$H1102&lt;&gt;0),$I$2,""))</f>
        <v>#REF!</v>
      </c>
      <c r="J1102" s="314"/>
    </row>
    <row r="1103" spans="1:10">
      <c r="A1103" s="109">
        <v>250</v>
      </c>
      <c r="B1103" s="192"/>
      <c r="C1103" s="185">
        <v>3301</v>
      </c>
      <c r="D1103" s="247" t="s">
        <v>238</v>
      </c>
      <c r="E1103" s="630">
        <v>0</v>
      </c>
      <c r="F1103" s="631">
        <v>0</v>
      </c>
      <c r="G1103" s="629">
        <v>0</v>
      </c>
      <c r="H1103" s="630">
        <v>0</v>
      </c>
      <c r="I1103" s="7" t="e">
        <f>(IF(OR(#REF!&lt;&gt;0,$E1103&lt;&gt;0,$F1103&lt;&gt;0,$G1103&lt;&gt;0,$H1103&lt;&gt;0),$I$2,""))</f>
        <v>#REF!</v>
      </c>
      <c r="J1103" s="314"/>
    </row>
    <row r="1104" spans="1:10">
      <c r="A1104" s="110">
        <v>255</v>
      </c>
      <c r="B1104" s="192"/>
      <c r="C1104" s="194">
        <v>3302</v>
      </c>
      <c r="D1104" s="248" t="s">
        <v>239</v>
      </c>
      <c r="E1104" s="605">
        <v>0</v>
      </c>
      <c r="F1104" s="606">
        <v>0</v>
      </c>
      <c r="G1104" s="604">
        <v>0</v>
      </c>
      <c r="H1104" s="605">
        <v>0</v>
      </c>
      <c r="I1104" s="7" t="e">
        <f>(IF(OR(#REF!&lt;&gt;0,$E1104&lt;&gt;0,$F1104&lt;&gt;0,$G1104&lt;&gt;0,$H1104&lt;&gt;0),$I$2,""))</f>
        <v>#REF!</v>
      </c>
      <c r="J1104" s="314"/>
    </row>
    <row r="1105" spans="1:10">
      <c r="A1105" s="110">
        <v>265</v>
      </c>
      <c r="B1105" s="192"/>
      <c r="C1105" s="194">
        <v>3304</v>
      </c>
      <c r="D1105" s="248" t="s">
        <v>240</v>
      </c>
      <c r="E1105" s="605">
        <v>0</v>
      </c>
      <c r="F1105" s="606">
        <v>0</v>
      </c>
      <c r="G1105" s="604">
        <v>0</v>
      </c>
      <c r="H1105" s="605">
        <v>0</v>
      </c>
      <c r="I1105" s="7" t="e">
        <f>(IF(OR(#REF!&lt;&gt;0,$E1105&lt;&gt;0,$F1105&lt;&gt;0,$G1105&lt;&gt;0,$H1105&lt;&gt;0),$I$2,""))</f>
        <v>#REF!</v>
      </c>
      <c r="J1105" s="314"/>
    </row>
    <row r="1106" spans="1:10" ht="31.5">
      <c r="A1106" s="109">
        <v>270</v>
      </c>
      <c r="B1106" s="192"/>
      <c r="C1106" s="188">
        <v>3306</v>
      </c>
      <c r="D1106" s="249" t="s">
        <v>241</v>
      </c>
      <c r="E1106" s="605">
        <v>0</v>
      </c>
      <c r="F1106" s="606">
        <v>0</v>
      </c>
      <c r="G1106" s="604">
        <v>0</v>
      </c>
      <c r="H1106" s="605">
        <v>0</v>
      </c>
      <c r="I1106" s="7" t="e">
        <f>(IF(OR(#REF!&lt;&gt;0,$E1106&lt;&gt;0,$F1106&lt;&gt;0,$G1106&lt;&gt;0,$H1106&lt;&gt;0),$I$2,""))</f>
        <v>#REF!</v>
      </c>
      <c r="J1106" s="314"/>
    </row>
    <row r="1107" spans="1:10">
      <c r="A1107" s="109">
        <v>290</v>
      </c>
      <c r="B1107" s="192"/>
      <c r="C1107" s="188">
        <v>3307</v>
      </c>
      <c r="D1107" s="249" t="s">
        <v>242</v>
      </c>
      <c r="E1107" s="633">
        <v>0</v>
      </c>
      <c r="F1107" s="634">
        <v>0</v>
      </c>
      <c r="G1107" s="632">
        <v>0</v>
      </c>
      <c r="H1107" s="633">
        <v>0</v>
      </c>
      <c r="I1107" s="7" t="e">
        <f>(IF(OR(#REF!&lt;&gt;0,$E1107&lt;&gt;0,$F1107&lt;&gt;0,$G1107&lt;&gt;0,$H1107&lt;&gt;0),$I$2,""))</f>
        <v>#REF!</v>
      </c>
      <c r="J1107" s="314"/>
    </row>
    <row r="1108" spans="1:10">
      <c r="A1108" s="235">
        <v>320</v>
      </c>
      <c r="B1108" s="180">
        <v>3900</v>
      </c>
      <c r="C1108" s="227" t="s">
        <v>243</v>
      </c>
      <c r="D1108" s="623"/>
      <c r="E1108" s="636">
        <v>0</v>
      </c>
      <c r="F1108" s="637">
        <v>0</v>
      </c>
      <c r="G1108" s="635">
        <v>0</v>
      </c>
      <c r="H1108" s="636">
        <v>0</v>
      </c>
      <c r="I1108" s="7" t="e">
        <f>(IF(OR(#REF!&lt;&gt;0,$E1108&lt;&gt;0,$F1108&lt;&gt;0,$G1108&lt;&gt;0,$H1108&lt;&gt;0),$I$2,""))</f>
        <v>#REF!</v>
      </c>
      <c r="J1108" s="314"/>
    </row>
    <row r="1109" spans="1:10">
      <c r="A1109" s="109">
        <v>330</v>
      </c>
      <c r="B1109" s="180">
        <v>4000</v>
      </c>
      <c r="C1109" s="227" t="s">
        <v>244</v>
      </c>
      <c r="D1109" s="623"/>
      <c r="E1109" s="609"/>
      <c r="F1109" s="610"/>
      <c r="G1109" s="608"/>
      <c r="H1109" s="609"/>
      <c r="I1109" s="7" t="e">
        <f>(IF(OR(#REF!&lt;&gt;0,$E1109&lt;&gt;0,$F1109&lt;&gt;0,$G1109&lt;&gt;0,$H1109&lt;&gt;0),$I$2,""))</f>
        <v>#REF!</v>
      </c>
      <c r="J1109" s="314"/>
    </row>
    <row r="1110" spans="1:10">
      <c r="A1110" s="109">
        <v>350</v>
      </c>
      <c r="B1110" s="180">
        <v>4100</v>
      </c>
      <c r="C1110" s="227" t="s">
        <v>245</v>
      </c>
      <c r="D1110" s="623"/>
      <c r="E1110" s="609"/>
      <c r="F1110" s="610"/>
      <c r="G1110" s="608"/>
      <c r="H1110" s="609"/>
      <c r="I1110" s="7" t="e">
        <f>(IF(OR(#REF!&lt;&gt;0,$E1110&lt;&gt;0,$F1110&lt;&gt;0,$G1110&lt;&gt;0,$H1110&lt;&gt;0),$I$2,""))</f>
        <v>#REF!</v>
      </c>
      <c r="J1110" s="314"/>
    </row>
    <row r="1111" spans="1:10">
      <c r="A1111" s="110">
        <v>355</v>
      </c>
      <c r="B1111" s="180">
        <v>4200</v>
      </c>
      <c r="C1111" s="227" t="s">
        <v>246</v>
      </c>
      <c r="D1111" s="623"/>
      <c r="E1111" s="591">
        <f>SUM(E1112:E1117)</f>
        <v>170000</v>
      </c>
      <c r="F1111" s="592">
        <f>SUM(F1112:F1117)</f>
        <v>170000</v>
      </c>
      <c r="G1111" s="590">
        <f>SUM(G1112:G1117)</f>
        <v>180000</v>
      </c>
      <c r="H1111" s="591">
        <f>SUM(H1112:H1117)</f>
        <v>180000</v>
      </c>
      <c r="I1111" s="7" t="e">
        <f>(IF(OR(#REF!&lt;&gt;0,$E1111&lt;&gt;0,$F1111&lt;&gt;0,$G1111&lt;&gt;0,$H1111&lt;&gt;0),$I$2,""))</f>
        <v>#REF!</v>
      </c>
      <c r="J1111" s="314"/>
    </row>
    <row r="1112" spans="1:10">
      <c r="A1112" s="110">
        <v>355</v>
      </c>
      <c r="B1112" s="251"/>
      <c r="C1112" s="185">
        <v>4201</v>
      </c>
      <c r="D1112" s="186" t="s">
        <v>247</v>
      </c>
      <c r="E1112" s="594"/>
      <c r="F1112" s="595"/>
      <c r="G1112" s="593"/>
      <c r="H1112" s="594"/>
      <c r="I1112" s="7" t="e">
        <f>(IF(OR(#REF!&lt;&gt;0,$E1112&lt;&gt;0,$F1112&lt;&gt;0,$G1112&lt;&gt;0,$H1112&lt;&gt;0),$I$2,""))</f>
        <v>#REF!</v>
      </c>
      <c r="J1112" s="314"/>
    </row>
    <row r="1113" spans="1:10">
      <c r="A1113" s="110">
        <v>375</v>
      </c>
      <c r="B1113" s="251"/>
      <c r="C1113" s="194">
        <v>4202</v>
      </c>
      <c r="D1113" s="252" t="s">
        <v>248</v>
      </c>
      <c r="E1113" s="601"/>
      <c r="F1113" s="602"/>
      <c r="G1113" s="600"/>
      <c r="H1113" s="601"/>
      <c r="I1113" s="7" t="e">
        <f>(IF(OR(#REF!&lt;&gt;0,$E1113&lt;&gt;0,$F1113&lt;&gt;0,$G1113&lt;&gt;0,$H1113&lt;&gt;0),$I$2,""))</f>
        <v>#REF!</v>
      </c>
      <c r="J1113" s="314"/>
    </row>
    <row r="1114" spans="1:10">
      <c r="A1114" s="110">
        <v>380</v>
      </c>
      <c r="B1114" s="251"/>
      <c r="C1114" s="194">
        <v>4214</v>
      </c>
      <c r="D1114" s="252" t="s">
        <v>249</v>
      </c>
      <c r="E1114" s="601">
        <v>170000</v>
      </c>
      <c r="F1114" s="602">
        <v>170000</v>
      </c>
      <c r="G1114" s="600">
        <v>180000</v>
      </c>
      <c r="H1114" s="601">
        <v>180000</v>
      </c>
      <c r="I1114" s="7" t="e">
        <f>(IF(OR(#REF!&lt;&gt;0,$E1114&lt;&gt;0,$F1114&lt;&gt;0,$G1114&lt;&gt;0,$H1114&lt;&gt;0),$I$2,""))</f>
        <v>#REF!</v>
      </c>
      <c r="J1114" s="314"/>
    </row>
    <row r="1115" spans="1:10">
      <c r="A1115" s="110">
        <v>385</v>
      </c>
      <c r="B1115" s="251"/>
      <c r="C1115" s="194">
        <v>4217</v>
      </c>
      <c r="D1115" s="252" t="s">
        <v>250</v>
      </c>
      <c r="E1115" s="601"/>
      <c r="F1115" s="602"/>
      <c r="G1115" s="600"/>
      <c r="H1115" s="601"/>
      <c r="I1115" s="7" t="e">
        <f>(IF(OR(#REF!&lt;&gt;0,$E1115&lt;&gt;0,$F1115&lt;&gt;0,$G1115&lt;&gt;0,$H1115&lt;&gt;0),$I$2,""))</f>
        <v>#REF!</v>
      </c>
      <c r="J1115" s="314"/>
    </row>
    <row r="1116" spans="1:10">
      <c r="A1116" s="110">
        <v>390</v>
      </c>
      <c r="B1116" s="251"/>
      <c r="C1116" s="194">
        <v>4218</v>
      </c>
      <c r="D1116" s="195" t="s">
        <v>251</v>
      </c>
      <c r="E1116" s="601"/>
      <c r="F1116" s="602"/>
      <c r="G1116" s="600"/>
      <c r="H1116" s="601"/>
      <c r="I1116" s="7" t="e">
        <f>(IF(OR(#REF!&lt;&gt;0,$E1116&lt;&gt;0,$F1116&lt;&gt;0,$G1116&lt;&gt;0,$H1116&lt;&gt;0),$I$2,""))</f>
        <v>#REF!</v>
      </c>
      <c r="J1116" s="314"/>
    </row>
    <row r="1117" spans="1:10">
      <c r="A1117" s="110">
        <v>390</v>
      </c>
      <c r="B1117" s="251"/>
      <c r="C1117" s="188">
        <v>4219</v>
      </c>
      <c r="D1117" s="231" t="s">
        <v>252</v>
      </c>
      <c r="E1117" s="597"/>
      <c r="F1117" s="598"/>
      <c r="G1117" s="596"/>
      <c r="H1117" s="597"/>
      <c r="I1117" s="7" t="e">
        <f>(IF(OR(#REF!&lt;&gt;0,$E1117&lt;&gt;0,$F1117&lt;&gt;0,$G1117&lt;&gt;0,$H1117&lt;&gt;0),$I$2,""))</f>
        <v>#REF!</v>
      </c>
      <c r="J1117" s="314"/>
    </row>
    <row r="1118" spans="1:10">
      <c r="A1118" s="110">
        <v>395</v>
      </c>
      <c r="B1118" s="180">
        <v>4300</v>
      </c>
      <c r="C1118" s="227" t="s">
        <v>253</v>
      </c>
      <c r="D1118" s="623"/>
      <c r="E1118" s="591">
        <f>SUM(E1119:E1121)</f>
        <v>0</v>
      </c>
      <c r="F1118" s="592">
        <f>SUM(F1119:F1121)</f>
        <v>0</v>
      </c>
      <c r="G1118" s="590">
        <f>SUM(G1119:G1121)</f>
        <v>0</v>
      </c>
      <c r="H1118" s="591">
        <f>SUM(H1119:H1121)</f>
        <v>0</v>
      </c>
      <c r="I1118" s="7" t="e">
        <f>(IF(OR(#REF!&lt;&gt;0,$E1118&lt;&gt;0,$F1118&lt;&gt;0,$G1118&lt;&gt;0,$H1118&lt;&gt;0),$I$2,""))</f>
        <v>#REF!</v>
      </c>
      <c r="J1118" s="314"/>
    </row>
    <row r="1119" spans="1:10">
      <c r="A1119" s="244">
        <v>397</v>
      </c>
      <c r="B1119" s="251"/>
      <c r="C1119" s="185">
        <v>4301</v>
      </c>
      <c r="D1119" s="210" t="s">
        <v>254</v>
      </c>
      <c r="E1119" s="594"/>
      <c r="F1119" s="595"/>
      <c r="G1119" s="593"/>
      <c r="H1119" s="594"/>
      <c r="I1119" s="7" t="e">
        <f>(IF(OR(#REF!&lt;&gt;0,$E1119&lt;&gt;0,$F1119&lt;&gt;0,$G1119&lt;&gt;0,$H1119&lt;&gt;0),$I$2,""))</f>
        <v>#REF!</v>
      </c>
      <c r="J1119" s="314"/>
    </row>
    <row r="1120" spans="1:10">
      <c r="A1120" s="69">
        <v>398</v>
      </c>
      <c r="B1120" s="251"/>
      <c r="C1120" s="194">
        <v>4302</v>
      </c>
      <c r="D1120" s="252" t="s">
        <v>255</v>
      </c>
      <c r="E1120" s="601"/>
      <c r="F1120" s="602"/>
      <c r="G1120" s="600"/>
      <c r="H1120" s="601"/>
      <c r="I1120" s="7" t="e">
        <f>(IF(OR(#REF!&lt;&gt;0,$E1120&lt;&gt;0,$F1120&lt;&gt;0,$G1120&lt;&gt;0,$H1120&lt;&gt;0),$I$2,""))</f>
        <v>#REF!</v>
      </c>
      <c r="J1120" s="314"/>
    </row>
    <row r="1121" spans="1:10">
      <c r="A1121" s="69">
        <v>399</v>
      </c>
      <c r="B1121" s="251"/>
      <c r="C1121" s="188">
        <v>4309</v>
      </c>
      <c r="D1121" s="199" t="s">
        <v>256</v>
      </c>
      <c r="E1121" s="597"/>
      <c r="F1121" s="598"/>
      <c r="G1121" s="596"/>
      <c r="H1121" s="597"/>
      <c r="I1121" s="7" t="e">
        <f>(IF(OR(#REF!&lt;&gt;0,$E1121&lt;&gt;0,$F1121&lt;&gt;0,$G1121&lt;&gt;0,$H1121&lt;&gt;0),$I$2,""))</f>
        <v>#REF!</v>
      </c>
      <c r="J1121" s="314"/>
    </row>
    <row r="1122" spans="1:10">
      <c r="A1122" s="69">
        <v>400</v>
      </c>
      <c r="B1122" s="180">
        <v>4400</v>
      </c>
      <c r="C1122" s="227" t="s">
        <v>257</v>
      </c>
      <c r="D1122" s="623"/>
      <c r="E1122" s="609"/>
      <c r="F1122" s="610"/>
      <c r="G1122" s="608"/>
      <c r="H1122" s="609"/>
      <c r="I1122" s="7" t="e">
        <f>(IF(OR(#REF!&lt;&gt;0,$E1122&lt;&gt;0,$F1122&lt;&gt;0,$G1122&lt;&gt;0,$H1122&lt;&gt;0),$I$2,""))</f>
        <v>#REF!</v>
      </c>
      <c r="J1122" s="314"/>
    </row>
    <row r="1123" spans="1:10">
      <c r="A1123" s="69">
        <v>401</v>
      </c>
      <c r="B1123" s="180">
        <v>4500</v>
      </c>
      <c r="C1123" s="227" t="s">
        <v>258</v>
      </c>
      <c r="D1123" s="623"/>
      <c r="E1123" s="609"/>
      <c r="F1123" s="610"/>
      <c r="G1123" s="608"/>
      <c r="H1123" s="609"/>
      <c r="I1123" s="7" t="e">
        <f>(IF(OR(#REF!&lt;&gt;0,$E1123&lt;&gt;0,$F1123&lt;&gt;0,$G1123&lt;&gt;0,$H1123&lt;&gt;0),$I$2,""))</f>
        <v>#REF!</v>
      </c>
      <c r="J1123" s="314"/>
    </row>
    <row r="1124" spans="1:10">
      <c r="A1124" s="250">
        <v>404</v>
      </c>
      <c r="B1124" s="180">
        <v>4600</v>
      </c>
      <c r="C1124" s="234" t="s">
        <v>259</v>
      </c>
      <c r="D1124" s="624"/>
      <c r="E1124" s="609"/>
      <c r="F1124" s="610"/>
      <c r="G1124" s="608"/>
      <c r="H1124" s="609"/>
      <c r="I1124" s="7" t="e">
        <f>(IF(OR(#REF!&lt;&gt;0,$E1124&lt;&gt;0,$F1124&lt;&gt;0,$G1124&lt;&gt;0,$H1124&lt;&gt;0),$I$2,""))</f>
        <v>#REF!</v>
      </c>
      <c r="J1124" s="314"/>
    </row>
    <row r="1125" spans="1:10">
      <c r="A1125" s="250">
        <v>404</v>
      </c>
      <c r="B1125" s="180">
        <v>4900</v>
      </c>
      <c r="C1125" s="227" t="s">
        <v>260</v>
      </c>
      <c r="D1125" s="623"/>
      <c r="E1125" s="591">
        <f>+E1126+E1127</f>
        <v>0</v>
      </c>
      <c r="F1125" s="592">
        <f>+F1126+F1127</f>
        <v>0</v>
      </c>
      <c r="G1125" s="590">
        <f>+G1126+G1127</f>
        <v>0</v>
      </c>
      <c r="H1125" s="591">
        <f>+H1126+H1127</f>
        <v>0</v>
      </c>
      <c r="I1125" s="7" t="e">
        <f>(IF(OR(#REF!&lt;&gt;0,$E1125&lt;&gt;0,$F1125&lt;&gt;0,$G1125&lt;&gt;0,$H1125&lt;&gt;0),$I$2,""))</f>
        <v>#REF!</v>
      </c>
      <c r="J1125" s="314"/>
    </row>
    <row r="1126" spans="1:10">
      <c r="A1126" s="109">
        <v>440</v>
      </c>
      <c r="B1126" s="251"/>
      <c r="C1126" s="185">
        <v>4901</v>
      </c>
      <c r="D1126" s="253" t="s">
        <v>261</v>
      </c>
      <c r="E1126" s="594"/>
      <c r="F1126" s="595"/>
      <c r="G1126" s="593"/>
      <c r="H1126" s="594"/>
      <c r="I1126" s="7" t="e">
        <f>(IF(OR(#REF!&lt;&gt;0,$E1126&lt;&gt;0,$F1126&lt;&gt;0,$G1126&lt;&gt;0,$H1126&lt;&gt;0),$I$2,""))</f>
        <v>#REF!</v>
      </c>
      <c r="J1126" s="314"/>
    </row>
    <row r="1127" spans="1:10">
      <c r="A1127" s="109">
        <v>450</v>
      </c>
      <c r="B1127" s="251"/>
      <c r="C1127" s="188">
        <v>4902</v>
      </c>
      <c r="D1127" s="199" t="s">
        <v>262</v>
      </c>
      <c r="E1127" s="597"/>
      <c r="F1127" s="598"/>
      <c r="G1127" s="596"/>
      <c r="H1127" s="597"/>
      <c r="I1127" s="7" t="e">
        <f>(IF(OR(#REF!&lt;&gt;0,$E1127&lt;&gt;0,$F1127&lt;&gt;0,$G1127&lt;&gt;0,$H1127&lt;&gt;0),$I$2,""))</f>
        <v>#REF!</v>
      </c>
      <c r="J1127" s="314"/>
    </row>
    <row r="1128" spans="1:10">
      <c r="A1128" s="109">
        <v>495</v>
      </c>
      <c r="B1128" s="254">
        <v>5100</v>
      </c>
      <c r="C1128" s="255" t="s">
        <v>263</v>
      </c>
      <c r="D1128" s="638"/>
      <c r="E1128" s="609"/>
      <c r="F1128" s="610"/>
      <c r="G1128" s="608"/>
      <c r="H1128" s="609"/>
      <c r="I1128" s="7" t="e">
        <f>(IF(OR(#REF!&lt;&gt;0,$E1128&lt;&gt;0,$F1128&lt;&gt;0,$G1128&lt;&gt;0,$H1128&lt;&gt;0),$I$2,""))</f>
        <v>#REF!</v>
      </c>
      <c r="J1128" s="314"/>
    </row>
    <row r="1129" spans="1:10">
      <c r="A1129" s="110">
        <v>500</v>
      </c>
      <c r="B1129" s="254">
        <v>5200</v>
      </c>
      <c r="C1129" s="255" t="s">
        <v>264</v>
      </c>
      <c r="D1129" s="638"/>
      <c r="E1129" s="591">
        <f>SUM(E1130:E1136)</f>
        <v>0</v>
      </c>
      <c r="F1129" s="592">
        <f>SUM(F1130:F1136)</f>
        <v>0</v>
      </c>
      <c r="G1129" s="590">
        <f>SUM(G1130:G1136)</f>
        <v>0</v>
      </c>
      <c r="H1129" s="591">
        <f>SUM(H1130:H1136)</f>
        <v>0</v>
      </c>
      <c r="I1129" s="7" t="e">
        <f>(IF(OR(#REF!&lt;&gt;0,$E1129&lt;&gt;0,$F1129&lt;&gt;0,$G1129&lt;&gt;0,$H1129&lt;&gt;0),$I$2,""))</f>
        <v>#REF!</v>
      </c>
      <c r="J1129" s="314"/>
    </row>
    <row r="1130" spans="1:10">
      <c r="A1130" s="110">
        <v>505</v>
      </c>
      <c r="B1130" s="257"/>
      <c r="C1130" s="258">
        <v>5201</v>
      </c>
      <c r="D1130" s="259" t="s">
        <v>265</v>
      </c>
      <c r="E1130" s="594"/>
      <c r="F1130" s="595"/>
      <c r="G1130" s="593"/>
      <c r="H1130" s="594"/>
      <c r="I1130" s="7" t="e">
        <f>(IF(OR(#REF!&lt;&gt;0,$E1130&lt;&gt;0,$F1130&lt;&gt;0,$G1130&lt;&gt;0,$H1130&lt;&gt;0),$I$2,""))</f>
        <v>#REF!</v>
      </c>
      <c r="J1130" s="314"/>
    </row>
    <row r="1131" spans="1:10">
      <c r="A1131" s="110">
        <v>510</v>
      </c>
      <c r="B1131" s="257"/>
      <c r="C1131" s="261">
        <v>5202</v>
      </c>
      <c r="D1131" s="262" t="s">
        <v>266</v>
      </c>
      <c r="E1131" s="601"/>
      <c r="F1131" s="602"/>
      <c r="G1131" s="600"/>
      <c r="H1131" s="601"/>
      <c r="I1131" s="7" t="e">
        <f>(IF(OR(#REF!&lt;&gt;0,$E1131&lt;&gt;0,$F1131&lt;&gt;0,$G1131&lt;&gt;0,$H1131&lt;&gt;0),$I$2,""))</f>
        <v>#REF!</v>
      </c>
      <c r="J1131" s="314"/>
    </row>
    <row r="1132" spans="1:10">
      <c r="A1132" s="110">
        <v>515</v>
      </c>
      <c r="B1132" s="257"/>
      <c r="C1132" s="261">
        <v>5203</v>
      </c>
      <c r="D1132" s="262" t="s">
        <v>267</v>
      </c>
      <c r="E1132" s="601"/>
      <c r="F1132" s="602"/>
      <c r="G1132" s="600"/>
      <c r="H1132" s="601"/>
      <c r="I1132" s="7" t="e">
        <f>(IF(OR(#REF!&lt;&gt;0,$E1132&lt;&gt;0,$F1132&lt;&gt;0,$G1132&lt;&gt;0,$H1132&lt;&gt;0),$I$2,""))</f>
        <v>#REF!</v>
      </c>
      <c r="J1132" s="314"/>
    </row>
    <row r="1133" spans="1:10">
      <c r="A1133" s="110">
        <v>520</v>
      </c>
      <c r="B1133" s="257"/>
      <c r="C1133" s="261">
        <v>5204</v>
      </c>
      <c r="D1133" s="262" t="s">
        <v>268</v>
      </c>
      <c r="E1133" s="601"/>
      <c r="F1133" s="602"/>
      <c r="G1133" s="600"/>
      <c r="H1133" s="601"/>
      <c r="I1133" s="7" t="e">
        <f>(IF(OR(#REF!&lt;&gt;0,$E1133&lt;&gt;0,$F1133&lt;&gt;0,$G1133&lt;&gt;0,$H1133&lt;&gt;0),$I$2,""))</f>
        <v>#REF!</v>
      </c>
      <c r="J1133" s="314"/>
    </row>
    <row r="1134" spans="1:10">
      <c r="A1134" s="110">
        <v>525</v>
      </c>
      <c r="B1134" s="257"/>
      <c r="C1134" s="261">
        <v>5205</v>
      </c>
      <c r="D1134" s="262" t="s">
        <v>269</v>
      </c>
      <c r="E1134" s="601"/>
      <c r="F1134" s="602"/>
      <c r="G1134" s="600"/>
      <c r="H1134" s="601"/>
      <c r="I1134" s="7" t="e">
        <f>(IF(OR(#REF!&lt;&gt;0,$E1134&lt;&gt;0,$F1134&lt;&gt;0,$G1134&lt;&gt;0,$H1134&lt;&gt;0),$I$2,""))</f>
        <v>#REF!</v>
      </c>
      <c r="J1134" s="314"/>
    </row>
    <row r="1135" spans="1:10">
      <c r="A1135" s="109">
        <v>635</v>
      </c>
      <c r="B1135" s="257"/>
      <c r="C1135" s="261">
        <v>5206</v>
      </c>
      <c r="D1135" s="262" t="s">
        <v>270</v>
      </c>
      <c r="E1135" s="601"/>
      <c r="F1135" s="602"/>
      <c r="G1135" s="600"/>
      <c r="H1135" s="601"/>
      <c r="I1135" s="7" t="e">
        <f>(IF(OR(#REF!&lt;&gt;0,$E1135&lt;&gt;0,$F1135&lt;&gt;0,$G1135&lt;&gt;0,$H1135&lt;&gt;0),$I$2,""))</f>
        <v>#REF!</v>
      </c>
      <c r="J1135" s="314"/>
    </row>
    <row r="1136" spans="1:10">
      <c r="A1136" s="110">
        <v>640</v>
      </c>
      <c r="B1136" s="257"/>
      <c r="C1136" s="263">
        <v>5219</v>
      </c>
      <c r="D1136" s="264" t="s">
        <v>271</v>
      </c>
      <c r="E1136" s="597"/>
      <c r="F1136" s="598"/>
      <c r="G1136" s="596"/>
      <c r="H1136" s="597"/>
      <c r="I1136" s="7" t="e">
        <f>(IF(OR(#REF!&lt;&gt;0,$E1136&lt;&gt;0,$F1136&lt;&gt;0,$G1136&lt;&gt;0,$H1136&lt;&gt;0),$I$2,""))</f>
        <v>#REF!</v>
      </c>
      <c r="J1136" s="314"/>
    </row>
    <row r="1137" spans="1:10">
      <c r="A1137" s="110">
        <v>645</v>
      </c>
      <c r="B1137" s="254">
        <v>5300</v>
      </c>
      <c r="C1137" s="255" t="s">
        <v>272</v>
      </c>
      <c r="D1137" s="638"/>
      <c r="E1137" s="591">
        <f>SUM(E1138:E1139)</f>
        <v>0</v>
      </c>
      <c r="F1137" s="592">
        <f>SUM(F1138:F1139)</f>
        <v>0</v>
      </c>
      <c r="G1137" s="590">
        <f>SUM(G1138:G1139)</f>
        <v>0</v>
      </c>
      <c r="H1137" s="591">
        <f>SUM(H1138:H1139)</f>
        <v>0</v>
      </c>
      <c r="I1137" s="7" t="e">
        <f>(IF(OR(#REF!&lt;&gt;0,$E1137&lt;&gt;0,$F1137&lt;&gt;0,$G1137&lt;&gt;0,$H1137&lt;&gt;0),$I$2,""))</f>
        <v>#REF!</v>
      </c>
      <c r="J1137" s="314"/>
    </row>
    <row r="1138" spans="1:10">
      <c r="A1138" s="110">
        <v>650</v>
      </c>
      <c r="B1138" s="257"/>
      <c r="C1138" s="258">
        <v>5301</v>
      </c>
      <c r="D1138" s="259" t="s">
        <v>273</v>
      </c>
      <c r="E1138" s="594"/>
      <c r="F1138" s="595"/>
      <c r="G1138" s="593"/>
      <c r="H1138" s="594"/>
      <c r="I1138" s="7" t="e">
        <f>(IF(OR(#REF!&lt;&gt;0,$E1138&lt;&gt;0,$F1138&lt;&gt;0,$G1138&lt;&gt;0,$H1138&lt;&gt;0),$I$2,""))</f>
        <v>#REF!</v>
      </c>
      <c r="J1138" s="314"/>
    </row>
    <row r="1139" spans="1:10">
      <c r="A1139" s="109">
        <v>655</v>
      </c>
      <c r="B1139" s="257"/>
      <c r="C1139" s="263">
        <v>5309</v>
      </c>
      <c r="D1139" s="264" t="s">
        <v>274</v>
      </c>
      <c r="E1139" s="597"/>
      <c r="F1139" s="598"/>
      <c r="G1139" s="596"/>
      <c r="H1139" s="597"/>
      <c r="I1139" s="7" t="e">
        <f>(IF(OR(#REF!&lt;&gt;0,$E1139&lt;&gt;0,$F1139&lt;&gt;0,$G1139&lt;&gt;0,$H1139&lt;&gt;0),$I$2,""))</f>
        <v>#REF!</v>
      </c>
      <c r="J1139" s="314"/>
    </row>
    <row r="1140" spans="1:10">
      <c r="A1140" s="109">
        <v>665</v>
      </c>
      <c r="B1140" s="254">
        <v>5400</v>
      </c>
      <c r="C1140" s="255" t="s">
        <v>275</v>
      </c>
      <c r="D1140" s="638"/>
      <c r="E1140" s="609"/>
      <c r="F1140" s="610"/>
      <c r="G1140" s="608"/>
      <c r="H1140" s="609"/>
      <c r="I1140" s="7" t="e">
        <f>(IF(OR(#REF!&lt;&gt;0,$E1140&lt;&gt;0,$F1140&lt;&gt;0,$G1140&lt;&gt;0,$H1140&lt;&gt;0),$I$2,""))</f>
        <v>#REF!</v>
      </c>
      <c r="J1140" s="314"/>
    </row>
    <row r="1141" spans="1:10">
      <c r="A1141" s="109">
        <v>675</v>
      </c>
      <c r="B1141" s="180">
        <v>5500</v>
      </c>
      <c r="C1141" s="227" t="s">
        <v>276</v>
      </c>
      <c r="D1141" s="623"/>
      <c r="E1141" s="591">
        <f>SUM(E1142:E1145)</f>
        <v>0</v>
      </c>
      <c r="F1141" s="592">
        <f>SUM(F1142:F1145)</f>
        <v>0</v>
      </c>
      <c r="G1141" s="590">
        <f>SUM(G1142:G1145)</f>
        <v>0</v>
      </c>
      <c r="H1141" s="591">
        <f>SUM(H1142:H1145)</f>
        <v>0</v>
      </c>
      <c r="I1141" s="7" t="e">
        <f>(IF(OR(#REF!&lt;&gt;0,$E1141&lt;&gt;0,$F1141&lt;&gt;0,$G1141&lt;&gt;0,$H1141&lt;&gt;0),$I$2,""))</f>
        <v>#REF!</v>
      </c>
      <c r="J1141" s="314"/>
    </row>
    <row r="1142" spans="1:10">
      <c r="A1142" s="109">
        <v>685</v>
      </c>
      <c r="B1142" s="251"/>
      <c r="C1142" s="185">
        <v>5501</v>
      </c>
      <c r="D1142" s="210" t="s">
        <v>277</v>
      </c>
      <c r="E1142" s="594"/>
      <c r="F1142" s="595"/>
      <c r="G1142" s="593"/>
      <c r="H1142" s="594"/>
      <c r="I1142" s="7" t="e">
        <f>(IF(OR(#REF!&lt;&gt;0,$E1142&lt;&gt;0,$F1142&lt;&gt;0,$G1142&lt;&gt;0,$H1142&lt;&gt;0),$I$2,""))</f>
        <v>#REF!</v>
      </c>
      <c r="J1142" s="314"/>
    </row>
    <row r="1143" spans="1:10">
      <c r="A1143" s="110">
        <v>690</v>
      </c>
      <c r="B1143" s="251"/>
      <c r="C1143" s="194">
        <v>5502</v>
      </c>
      <c r="D1143" s="195" t="s">
        <v>278</v>
      </c>
      <c r="E1143" s="601"/>
      <c r="F1143" s="602"/>
      <c r="G1143" s="600"/>
      <c r="H1143" s="601"/>
      <c r="I1143" s="7" t="e">
        <f>(IF(OR(#REF!&lt;&gt;0,$E1143&lt;&gt;0,$F1143&lt;&gt;0,$G1143&lt;&gt;0,$H1143&lt;&gt;0),$I$2,""))</f>
        <v>#REF!</v>
      </c>
      <c r="J1143" s="314"/>
    </row>
    <row r="1144" spans="1:10">
      <c r="A1144" s="110">
        <v>695</v>
      </c>
      <c r="B1144" s="251"/>
      <c r="C1144" s="194">
        <v>5503</v>
      </c>
      <c r="D1144" s="252" t="s">
        <v>279</v>
      </c>
      <c r="E1144" s="601"/>
      <c r="F1144" s="602"/>
      <c r="G1144" s="600"/>
      <c r="H1144" s="601"/>
      <c r="I1144" s="7" t="e">
        <f>(IF(OR(#REF!&lt;&gt;0,$E1144&lt;&gt;0,$F1144&lt;&gt;0,$G1144&lt;&gt;0,$H1144&lt;&gt;0),$I$2,""))</f>
        <v>#REF!</v>
      </c>
      <c r="J1144" s="314"/>
    </row>
    <row r="1145" spans="1:10">
      <c r="A1145" s="109">
        <v>700</v>
      </c>
      <c r="B1145" s="251"/>
      <c r="C1145" s="188">
        <v>5504</v>
      </c>
      <c r="D1145" s="226" t="s">
        <v>280</v>
      </c>
      <c r="E1145" s="597"/>
      <c r="F1145" s="598"/>
      <c r="G1145" s="596"/>
      <c r="H1145" s="597"/>
      <c r="I1145" s="7" t="e">
        <f>(IF(OR(#REF!&lt;&gt;0,$E1145&lt;&gt;0,$F1145&lt;&gt;0,$G1145&lt;&gt;0,$H1145&lt;&gt;0),$I$2,""))</f>
        <v>#REF!</v>
      </c>
      <c r="J1145" s="314"/>
    </row>
    <row r="1146" spans="1:10">
      <c r="A1146" s="109">
        <v>710</v>
      </c>
      <c r="B1146" s="254">
        <v>5700</v>
      </c>
      <c r="C1146" s="265" t="s">
        <v>281</v>
      </c>
      <c r="D1146" s="639"/>
      <c r="E1146" s="591">
        <f>SUM(E1147:E1149)</f>
        <v>0</v>
      </c>
      <c r="F1146" s="592">
        <f>SUM(F1147:F1149)</f>
        <v>0</v>
      </c>
      <c r="G1146" s="590">
        <f>SUM(G1147:G1149)</f>
        <v>0</v>
      </c>
      <c r="H1146" s="591">
        <f>SUM(H1147:H1149)</f>
        <v>0</v>
      </c>
      <c r="I1146" s="7" t="e">
        <f>(IF(OR(#REF!&lt;&gt;0,$E1146&lt;&gt;0,$F1146&lt;&gt;0,$G1146&lt;&gt;0,$H1146&lt;&gt;0),$I$2,""))</f>
        <v>#REF!</v>
      </c>
      <c r="J1146" s="314"/>
    </row>
    <row r="1147" spans="1:10">
      <c r="A1147" s="110">
        <v>715</v>
      </c>
      <c r="B1147" s="257"/>
      <c r="C1147" s="258">
        <v>5701</v>
      </c>
      <c r="D1147" s="259" t="s">
        <v>282</v>
      </c>
      <c r="E1147" s="594"/>
      <c r="F1147" s="595"/>
      <c r="G1147" s="593"/>
      <c r="H1147" s="594"/>
      <c r="I1147" s="7" t="e">
        <f>(IF(OR(#REF!&lt;&gt;0,$E1147&lt;&gt;0,$F1147&lt;&gt;0,$G1147&lt;&gt;0,$H1147&lt;&gt;0),$I$2,""))</f>
        <v>#REF!</v>
      </c>
      <c r="J1147" s="314"/>
    </row>
    <row r="1148" spans="1:10">
      <c r="A1148" s="110">
        <v>720</v>
      </c>
      <c r="B1148" s="257"/>
      <c r="C1148" s="266">
        <v>5702</v>
      </c>
      <c r="D1148" s="267" t="s">
        <v>283</v>
      </c>
      <c r="E1148" s="612"/>
      <c r="F1148" s="613"/>
      <c r="G1148" s="611"/>
      <c r="H1148" s="612"/>
      <c r="I1148" s="7" t="e">
        <f>(IF(OR(#REF!&lt;&gt;0,$E1148&lt;&gt;0,$F1148&lt;&gt;0,$G1148&lt;&gt;0,$H1148&lt;&gt;0),$I$2,""))</f>
        <v>#REF!</v>
      </c>
      <c r="J1148" s="314"/>
    </row>
    <row r="1149" spans="1:10">
      <c r="A1149" s="110">
        <v>725</v>
      </c>
      <c r="B1149" s="193"/>
      <c r="C1149" s="268">
        <v>4071</v>
      </c>
      <c r="D1149" s="269" t="s">
        <v>284</v>
      </c>
      <c r="E1149" s="641"/>
      <c r="F1149" s="642"/>
      <c r="G1149" s="640"/>
      <c r="H1149" s="641"/>
      <c r="I1149" s="7" t="e">
        <f>(IF(OR(#REF!&lt;&gt;0,$E1149&lt;&gt;0,$F1149&lt;&gt;0,$G1149&lt;&gt;0,$H1149&lt;&gt;0),$I$2,""))</f>
        <v>#REF!</v>
      </c>
      <c r="J1149" s="314"/>
    </row>
    <row r="1150" spans="1:10">
      <c r="A1150" s="110">
        <v>730</v>
      </c>
      <c r="B1150" s="437"/>
      <c r="C1150" s="274" t="s">
        <v>285</v>
      </c>
      <c r="D1150" s="643"/>
      <c r="E1150" s="644"/>
      <c r="F1150" s="644"/>
      <c r="G1150" s="644"/>
      <c r="H1150" s="644"/>
      <c r="I1150" s="7" t="e">
        <f>(IF(OR(#REF!&lt;&gt;0,$E1150&lt;&gt;0,$F1150&lt;&gt;0,$G1150&lt;&gt;0,$H1150&lt;&gt;0),$I$2,""))</f>
        <v>#REF!</v>
      </c>
      <c r="J1150" s="314"/>
    </row>
    <row r="1151" spans="1:10">
      <c r="A1151" s="110">
        <v>735</v>
      </c>
      <c r="B1151" s="273">
        <v>98</v>
      </c>
      <c r="C1151" s="274" t="s">
        <v>285</v>
      </c>
      <c r="D1151" s="643"/>
      <c r="E1151" s="645"/>
      <c r="F1151" s="646"/>
      <c r="G1151" s="646"/>
      <c r="H1151" s="646"/>
      <c r="I1151" s="7" t="e">
        <f>(IF(OR(#REF!&lt;&gt;0,$E1151&lt;&gt;0,$F1151&lt;&gt;0,$G1151&lt;&gt;0,$H1151&lt;&gt;0),$I$2,""))</f>
        <v>#REF!</v>
      </c>
      <c r="J1151" s="314"/>
    </row>
    <row r="1152" spans="1:10">
      <c r="A1152" s="110">
        <v>740</v>
      </c>
      <c r="B1152" s="647"/>
      <c r="C1152" s="648"/>
      <c r="D1152" s="649"/>
      <c r="E1152" s="650"/>
      <c r="F1152" s="650"/>
      <c r="G1152" s="650"/>
      <c r="H1152" s="650"/>
      <c r="I1152" s="7" t="e">
        <f>(IF(OR(#REF!&lt;&gt;0,$E1152&lt;&gt;0,$F1152&lt;&gt;0,$G1152&lt;&gt;0,$H1152&lt;&gt;0),$I$2,""))</f>
        <v>#REF!</v>
      </c>
      <c r="J1152" s="314"/>
    </row>
    <row r="1153" spans="1:10">
      <c r="A1153" s="110">
        <v>745</v>
      </c>
      <c r="B1153" s="651"/>
      <c r="C1153" s="14"/>
      <c r="D1153" s="652"/>
      <c r="E1153" s="143"/>
      <c r="F1153" s="143"/>
      <c r="G1153" s="143"/>
      <c r="H1153" s="143"/>
      <c r="I1153" s="7" t="e">
        <f>(IF(OR(#REF!&lt;&gt;0,$E1153&lt;&gt;0,$F1153&lt;&gt;0,$G1153&lt;&gt;0,$H1153&lt;&gt;0),$I$2,""))</f>
        <v>#REF!</v>
      </c>
      <c r="J1153" s="314"/>
    </row>
    <row r="1154" spans="1:10">
      <c r="A1154" s="109">
        <v>750</v>
      </c>
      <c r="B1154" s="651"/>
      <c r="C1154" s="14"/>
      <c r="D1154" s="652"/>
      <c r="E1154" s="143"/>
      <c r="F1154" s="143"/>
      <c r="G1154" s="143"/>
      <c r="H1154" s="143"/>
      <c r="I1154" s="7" t="e">
        <f>(IF(OR(#REF!&lt;&gt;0,$E1154&lt;&gt;0,$F1154&lt;&gt;0,$G1154&lt;&gt;0,$H1154&lt;&gt;0),$I$2,""))</f>
        <v>#REF!</v>
      </c>
      <c r="J1154" s="314"/>
    </row>
    <row r="1155" spans="1:10" ht="16.5" thickBot="1">
      <c r="A1155" s="110">
        <v>755</v>
      </c>
      <c r="B1155" s="653"/>
      <c r="C1155" s="283" t="s">
        <v>170</v>
      </c>
      <c r="D1155" s="654">
        <f>+B1155</f>
        <v>0</v>
      </c>
      <c r="E1155" s="656">
        <f>SUM(E1040,E1043,E1049,E1057,E1058,E1076,E1080,E1086,E1089,E1090,E1091,E1092,E1093,E1102,E1108,E1109,E1110,E1111,E1118,E1122,E1123,E1124,E1125,E1128,E1129,E1137,E1140,E1141,E1146)+E1151</f>
        <v>300000</v>
      </c>
      <c r="F1155" s="657">
        <f>SUM(F1040,F1043,F1049,F1057,F1058,F1076,F1080,F1086,F1089,F1090,F1091,F1092,F1093,F1102,F1108,F1109,F1110,F1111,F1118,F1122,F1123,F1124,F1125,F1128,F1129,F1137,F1140,F1141,F1146)+F1151</f>
        <v>300000</v>
      </c>
      <c r="G1155" s="655">
        <f>SUM(G1040,G1043,G1049,G1057,G1058,G1076,G1080,G1086,G1089,G1090,G1091,G1092,G1093,G1102,G1108,G1109,G1110,G1111,G1118,G1122,G1123,G1124,G1125,G1128,G1129,G1137,G1140,G1141,G1146)+G1151</f>
        <v>310000</v>
      </c>
      <c r="H1155" s="656">
        <f>SUM(H1040,H1043,H1049,H1057,H1058,H1076,H1080,H1086,H1089,H1090,H1091,H1092,H1093,H1102,H1108,H1109,H1110,H1111,H1118,H1122,H1123,H1124,H1125,H1128,H1129,H1137,H1140,H1141,H1146)+H1151</f>
        <v>310000</v>
      </c>
      <c r="I1155" s="7" t="e">
        <f>(IF(OR(#REF!&lt;&gt;0,$E1155&lt;&gt;0,$F1155&lt;&gt;0,$G1155&lt;&gt;0,$H1155&lt;&gt;0),$I$2,""))</f>
        <v>#REF!</v>
      </c>
      <c r="J1155" s="658" t="str">
        <f>LEFT(C1037,1)</f>
        <v>4</v>
      </c>
    </row>
    <row r="1156" spans="1:10" ht="16.5" thickTop="1">
      <c r="A1156" s="110">
        <v>760</v>
      </c>
      <c r="B1156" s="659" t="s">
        <v>518</v>
      </c>
      <c r="C1156" s="660"/>
      <c r="I1156" s="7">
        <v>1</v>
      </c>
    </row>
    <row r="1157" spans="1:10">
      <c r="A1157" s="109">
        <v>765</v>
      </c>
      <c r="B1157" s="661"/>
      <c r="C1157" s="661"/>
      <c r="D1157" s="662"/>
      <c r="E1157" s="661"/>
      <c r="F1157" s="661"/>
      <c r="G1157" s="661"/>
      <c r="H1157" s="661"/>
      <c r="I1157" s="7">
        <v>1</v>
      </c>
    </row>
    <row r="1158" spans="1:10">
      <c r="A1158" s="109">
        <v>775</v>
      </c>
      <c r="B1158" s="663"/>
      <c r="C1158" s="663"/>
      <c r="D1158" s="663"/>
      <c r="E1158" s="663"/>
      <c r="F1158" s="663"/>
      <c r="G1158" s="663"/>
      <c r="H1158" s="663"/>
      <c r="I1158" s="7">
        <v>1</v>
      </c>
      <c r="J1158" s="663"/>
    </row>
    <row r="1159" spans="1:10">
      <c r="A1159" s="110">
        <v>780</v>
      </c>
      <c r="B1159" s="325"/>
      <c r="C1159" s="325"/>
      <c r="D1159" s="404"/>
      <c r="E1159" s="552"/>
      <c r="F1159" s="552"/>
      <c r="G1159" s="552"/>
      <c r="H1159" s="552"/>
      <c r="I1159" s="7" t="e">
        <f>(IF(OR(#REF!&lt;&gt;0,$E1159&lt;&gt;0,$F1159&lt;&gt;0,$G1159&lt;&gt;0,$H1159&lt;&gt;0),$I$2,""))</f>
        <v>#REF!</v>
      </c>
    </row>
    <row r="1160" spans="1:10">
      <c r="A1160" s="110">
        <v>785</v>
      </c>
      <c r="B1160" s="325"/>
      <c r="C1160" s="553"/>
      <c r="D1160" s="554"/>
      <c r="E1160" s="552"/>
      <c r="F1160" s="552"/>
      <c r="G1160" s="552"/>
      <c r="H1160" s="552"/>
      <c r="I1160" s="7">
        <v>1</v>
      </c>
    </row>
    <row r="1161" spans="1:10">
      <c r="A1161" s="110">
        <v>790</v>
      </c>
      <c r="B1161" s="555" t="str">
        <f>$B$7</f>
        <v>ПРОГНОЗА ЗА ПЕРИОДА 2022-2025 г. НА ПОСТЪПЛЕНИЯТА ОТ МЕСТНИ ПРИХОДИ  И НА РАЗХОДИТЕ ЗА МЕСТНИ ДЕЙНОСТИ</v>
      </c>
      <c r="C1161" s="556"/>
      <c r="D1161" s="556"/>
      <c r="E1161" s="159"/>
      <c r="F1161" s="159"/>
      <c r="G1161" s="159"/>
      <c r="H1161" s="159"/>
      <c r="I1161" s="7">
        <v>1</v>
      </c>
    </row>
    <row r="1162" spans="1:10">
      <c r="A1162" s="110">
        <v>795</v>
      </c>
      <c r="B1162" s="155"/>
      <c r="C1162" s="281"/>
      <c r="D1162" s="287"/>
      <c r="E1162" s="557" t="s">
        <v>9</v>
      </c>
      <c r="F1162" s="558" t="s">
        <v>511</v>
      </c>
      <c r="G1162" s="559"/>
      <c r="H1162" s="560"/>
      <c r="I1162" s="7">
        <v>1</v>
      </c>
    </row>
    <row r="1163" spans="1:10" ht="18.75">
      <c r="A1163" s="109">
        <v>805</v>
      </c>
      <c r="B1163" s="151" t="str">
        <f>$B$9</f>
        <v>ОБЩИНА ХАСКОВО</v>
      </c>
      <c r="C1163" s="152"/>
      <c r="D1163" s="153"/>
      <c r="E1163" s="24"/>
      <c r="F1163" s="159"/>
      <c r="G1163" s="159"/>
      <c r="H1163" s="159"/>
      <c r="I1163" s="7">
        <v>1</v>
      </c>
    </row>
    <row r="1164" spans="1:10">
      <c r="A1164" s="110">
        <v>810</v>
      </c>
      <c r="B1164" s="154" t="str">
        <f>$B$10</f>
        <v>(наименование на разпоредителя с бюджет)</v>
      </c>
      <c r="C1164" s="155"/>
      <c r="D1164" s="156"/>
      <c r="E1164" s="159"/>
      <c r="F1164" s="159"/>
      <c r="G1164" s="159"/>
      <c r="H1164" s="159"/>
      <c r="I1164" s="7">
        <v>1</v>
      </c>
    </row>
    <row r="1165" spans="1:10">
      <c r="A1165" s="110">
        <v>815</v>
      </c>
      <c r="B1165" s="154"/>
      <c r="C1165" s="155"/>
      <c r="D1165" s="156"/>
      <c r="E1165" s="159"/>
      <c r="F1165" s="159"/>
      <c r="G1165" s="159"/>
      <c r="H1165" s="159"/>
      <c r="I1165" s="7">
        <v>1</v>
      </c>
    </row>
    <row r="1166" spans="1:10" ht="19.5">
      <c r="A1166" s="118">
        <v>525</v>
      </c>
      <c r="B1166" s="561" t="str">
        <f>$B$12</f>
        <v>Хасково</v>
      </c>
      <c r="C1166" s="562"/>
      <c r="D1166" s="563"/>
      <c r="E1166" s="564" t="str">
        <f>$E$12</f>
        <v>7611</v>
      </c>
      <c r="F1166" s="159"/>
      <c r="G1166" s="159"/>
      <c r="H1166" s="159"/>
      <c r="I1166" s="7">
        <v>1</v>
      </c>
    </row>
    <row r="1167" spans="1:10">
      <c r="A1167" s="109">
        <v>820</v>
      </c>
      <c r="B1167" s="157" t="str">
        <f>$B$13</f>
        <v>(наименование на първостепенния разпоредител с бюджет)</v>
      </c>
      <c r="C1167" s="155"/>
      <c r="D1167" s="156"/>
      <c r="E1167" s="159"/>
      <c r="F1167" s="159"/>
      <c r="G1167" s="159"/>
      <c r="H1167" s="159"/>
      <c r="I1167" s="7">
        <v>1</v>
      </c>
    </row>
    <row r="1168" spans="1:10">
      <c r="A1168" s="110">
        <v>821</v>
      </c>
      <c r="B1168" s="158"/>
      <c r="C1168" s="159"/>
      <c r="D1168" s="327"/>
      <c r="E1168" s="143"/>
      <c r="F1168" s="143"/>
      <c r="G1168" s="143"/>
      <c r="H1168" s="143"/>
      <c r="I1168" s="7">
        <v>1</v>
      </c>
    </row>
    <row r="1169" spans="1:10" ht="16.5" thickBot="1">
      <c r="A1169" s="110">
        <v>822</v>
      </c>
      <c r="B1169" s="155"/>
      <c r="C1169" s="281"/>
      <c r="D1169" s="287"/>
      <c r="E1169" s="565"/>
      <c r="F1169" s="565"/>
      <c r="G1169" s="565"/>
      <c r="H1169" s="565"/>
      <c r="I1169" s="7">
        <v>1</v>
      </c>
    </row>
    <row r="1170" spans="1:10" ht="17.25" thickBot="1">
      <c r="A1170" s="110">
        <v>823</v>
      </c>
      <c r="B1170" s="164"/>
      <c r="C1170" s="165"/>
      <c r="D1170" s="566" t="s">
        <v>512</v>
      </c>
      <c r="E1170" s="43" t="str">
        <f>$E$19</f>
        <v>Проект на бюджет</v>
      </c>
      <c r="F1170" s="43" t="str">
        <f>$F$19</f>
        <v>Прогноза</v>
      </c>
      <c r="G1170" s="43" t="str">
        <f>$G$19</f>
        <v>Прогноза</v>
      </c>
      <c r="H1170" s="43" t="str">
        <f>$H$19</f>
        <v>Прогноза</v>
      </c>
      <c r="I1170" s="7">
        <v>1</v>
      </c>
    </row>
    <row r="1171" spans="1:10" ht="16.5" thickBot="1">
      <c r="A1171" s="110">
        <v>825</v>
      </c>
      <c r="B1171" s="167" t="s">
        <v>18</v>
      </c>
      <c r="C1171" s="168" t="s">
        <v>19</v>
      </c>
      <c r="D1171" s="567" t="s">
        <v>513</v>
      </c>
      <c r="E1171" s="47">
        <f>$E$20</f>
        <v>2022</v>
      </c>
      <c r="F1171" s="47">
        <f>$F$20</f>
        <v>2023</v>
      </c>
      <c r="G1171" s="47">
        <f>$G$20</f>
        <v>2024</v>
      </c>
      <c r="H1171" s="47">
        <f>$H$20</f>
        <v>2025</v>
      </c>
      <c r="I1171" s="7">
        <v>1</v>
      </c>
    </row>
    <row r="1172" spans="1:10" ht="18.75">
      <c r="A1172" s="110"/>
      <c r="B1172" s="171"/>
      <c r="C1172" s="172"/>
      <c r="D1172" s="568" t="s">
        <v>175</v>
      </c>
      <c r="E1172" s="53"/>
      <c r="F1172" s="54"/>
      <c r="G1172" s="52"/>
      <c r="H1172" s="53"/>
      <c r="I1172" s="7">
        <v>1</v>
      </c>
    </row>
    <row r="1173" spans="1:10">
      <c r="A1173" s="110"/>
      <c r="B1173" s="569"/>
      <c r="C1173" s="570" t="e">
        <f>VLOOKUP(D1173,OP_LIST2,2,FALSE)</f>
        <v>#N/A</v>
      </c>
      <c r="D1173" s="571"/>
      <c r="E1173" s="573"/>
      <c r="F1173" s="574"/>
      <c r="G1173" s="572"/>
      <c r="H1173" s="573"/>
      <c r="I1173" s="7">
        <v>1</v>
      </c>
    </row>
    <row r="1174" spans="1:10">
      <c r="A1174" s="110"/>
      <c r="B1174" s="575"/>
      <c r="C1174" s="576">
        <f>VLOOKUP(D1175,GROUPS2,2,FALSE)</f>
        <v>503</v>
      </c>
      <c r="D1174" s="571" t="s">
        <v>514</v>
      </c>
      <c r="E1174" s="578"/>
      <c r="F1174" s="579"/>
      <c r="G1174" s="577"/>
      <c r="H1174" s="578"/>
      <c r="I1174" s="7">
        <v>1</v>
      </c>
    </row>
    <row r="1175" spans="1:10" ht="31.5">
      <c r="A1175" s="110"/>
      <c r="B1175" s="580"/>
      <c r="C1175" s="581">
        <f>+C1174</f>
        <v>503</v>
      </c>
      <c r="D1175" s="582" t="s">
        <v>522</v>
      </c>
      <c r="E1175" s="578"/>
      <c r="F1175" s="579"/>
      <c r="G1175" s="577"/>
      <c r="H1175" s="578"/>
      <c r="I1175" s="7">
        <v>1</v>
      </c>
    </row>
    <row r="1176" spans="1:10">
      <c r="A1176" s="110"/>
      <c r="B1176" s="583"/>
      <c r="C1176" s="584"/>
      <c r="D1176" s="585" t="s">
        <v>516</v>
      </c>
      <c r="E1176" s="587"/>
      <c r="F1176" s="588"/>
      <c r="G1176" s="586"/>
      <c r="H1176" s="587"/>
      <c r="I1176" s="7">
        <v>1</v>
      </c>
    </row>
    <row r="1177" spans="1:10">
      <c r="A1177" s="110"/>
      <c r="B1177" s="180">
        <v>100</v>
      </c>
      <c r="C1177" s="181" t="s">
        <v>176</v>
      </c>
      <c r="D1177" s="589"/>
      <c r="E1177" s="591">
        <f>SUM(E1178:E1179)</f>
        <v>87195</v>
      </c>
      <c r="F1177" s="592">
        <f>SUM(F1178:F1179)</f>
        <v>100000</v>
      </c>
      <c r="G1177" s="590">
        <f>SUM(G1178:G1179)</f>
        <v>105000</v>
      </c>
      <c r="H1177" s="591">
        <f>SUM(H1178:H1179)</f>
        <v>110000</v>
      </c>
      <c r="I1177" s="7" t="e">
        <f>(IF(OR(#REF!&lt;&gt;0,$E1177&lt;&gt;0,$F1177&lt;&gt;0,$G1177&lt;&gt;0,$H1177&lt;&gt;0),$I$2,""))</f>
        <v>#REF!</v>
      </c>
      <c r="J1177" s="314"/>
    </row>
    <row r="1178" spans="1:10">
      <c r="A1178" s="110"/>
      <c r="B1178" s="184"/>
      <c r="C1178" s="185">
        <v>101</v>
      </c>
      <c r="D1178" s="186" t="s">
        <v>177</v>
      </c>
      <c r="E1178" s="594">
        <v>87195</v>
      </c>
      <c r="F1178" s="595">
        <v>100000</v>
      </c>
      <c r="G1178" s="593">
        <v>105000</v>
      </c>
      <c r="H1178" s="594">
        <v>110000</v>
      </c>
      <c r="I1178" s="7" t="e">
        <f>(IF(OR(#REF!&lt;&gt;0,$E1178&lt;&gt;0,$F1178&lt;&gt;0,$G1178&lt;&gt;0,$H1178&lt;&gt;0),$I$2,""))</f>
        <v>#REF!</v>
      </c>
      <c r="J1178" s="314"/>
    </row>
    <row r="1179" spans="1:10">
      <c r="A1179" s="32"/>
      <c r="B1179" s="184"/>
      <c r="C1179" s="188">
        <v>102</v>
      </c>
      <c r="D1179" s="189" t="s">
        <v>178</v>
      </c>
      <c r="E1179" s="597"/>
      <c r="F1179" s="598"/>
      <c r="G1179" s="596"/>
      <c r="H1179" s="597"/>
      <c r="I1179" s="7" t="e">
        <f>(IF(OR(#REF!&lt;&gt;0,$E1179&lt;&gt;0,$F1179&lt;&gt;0,$G1179&lt;&gt;0,$H1179&lt;&gt;0),$I$2,""))</f>
        <v>#REF!</v>
      </c>
      <c r="J1179" s="314"/>
    </row>
    <row r="1180" spans="1:10">
      <c r="A1180" s="32"/>
      <c r="B1180" s="180">
        <v>200</v>
      </c>
      <c r="C1180" s="191" t="s">
        <v>179</v>
      </c>
      <c r="D1180" s="599"/>
      <c r="E1180" s="591">
        <f>SUM(E1181:E1185)</f>
        <v>31020</v>
      </c>
      <c r="F1180" s="592">
        <f>SUM(F1181:F1185)</f>
        <v>5500</v>
      </c>
      <c r="G1180" s="590">
        <f>SUM(G1181:G1185)</f>
        <v>6000</v>
      </c>
      <c r="H1180" s="591">
        <f>SUM(H1181:H1185)</f>
        <v>7000</v>
      </c>
      <c r="I1180" s="7" t="e">
        <f>(IF(OR(#REF!&lt;&gt;0,$E1180&lt;&gt;0,$F1180&lt;&gt;0,$G1180&lt;&gt;0,$H1180&lt;&gt;0),$I$2,""))</f>
        <v>#REF!</v>
      </c>
      <c r="J1180" s="314"/>
    </row>
    <row r="1181" spans="1:10">
      <c r="A1181" s="32"/>
      <c r="B1181" s="192"/>
      <c r="C1181" s="185">
        <v>201</v>
      </c>
      <c r="D1181" s="186" t="s">
        <v>180</v>
      </c>
      <c r="E1181" s="594">
        <v>26000</v>
      </c>
      <c r="F1181" s="595"/>
      <c r="G1181" s="593"/>
      <c r="H1181" s="594"/>
      <c r="I1181" s="7" t="e">
        <f>(IF(OR(#REF!&lt;&gt;0,$E1181&lt;&gt;0,$F1181&lt;&gt;0,$G1181&lt;&gt;0,$H1181&lt;&gt;0),$I$2,""))</f>
        <v>#REF!</v>
      </c>
      <c r="J1181" s="314"/>
    </row>
    <row r="1182" spans="1:10">
      <c r="A1182" s="32"/>
      <c r="B1182" s="193"/>
      <c r="C1182" s="194">
        <v>202</v>
      </c>
      <c r="D1182" s="195" t="s">
        <v>181</v>
      </c>
      <c r="E1182" s="601">
        <v>1000</v>
      </c>
      <c r="F1182" s="602">
        <v>3000</v>
      </c>
      <c r="G1182" s="600">
        <v>3500</v>
      </c>
      <c r="H1182" s="601">
        <v>4000</v>
      </c>
      <c r="I1182" s="7" t="e">
        <f>(IF(OR(#REF!&lt;&gt;0,$E1182&lt;&gt;0,$F1182&lt;&gt;0,$G1182&lt;&gt;0,$H1182&lt;&gt;0),$I$2,""))</f>
        <v>#REF!</v>
      </c>
      <c r="J1182" s="314"/>
    </row>
    <row r="1183" spans="1:10" ht="31.5">
      <c r="A1183" s="32"/>
      <c r="B1183" s="197"/>
      <c r="C1183" s="194">
        <v>205</v>
      </c>
      <c r="D1183" s="195" t="s">
        <v>182</v>
      </c>
      <c r="E1183" s="601">
        <v>2020</v>
      </c>
      <c r="F1183" s="602"/>
      <c r="G1183" s="600"/>
      <c r="H1183" s="601"/>
      <c r="I1183" s="7" t="e">
        <f>(IF(OR(#REF!&lt;&gt;0,$E1183&lt;&gt;0,$F1183&lt;&gt;0,$G1183&lt;&gt;0,$H1183&lt;&gt;0),$I$2,""))</f>
        <v>#REF!</v>
      </c>
      <c r="J1183" s="314"/>
    </row>
    <row r="1184" spans="1:10">
      <c r="A1184" s="32"/>
      <c r="B1184" s="197"/>
      <c r="C1184" s="194">
        <v>208</v>
      </c>
      <c r="D1184" s="198" t="s">
        <v>183</v>
      </c>
      <c r="E1184" s="601">
        <v>0</v>
      </c>
      <c r="F1184" s="602">
        <v>1000</v>
      </c>
      <c r="G1184" s="600">
        <v>1200</v>
      </c>
      <c r="H1184" s="601">
        <v>1500</v>
      </c>
      <c r="I1184" s="7" t="e">
        <f>(IF(OR(#REF!&lt;&gt;0,$E1184&lt;&gt;0,$F1184&lt;&gt;0,$G1184&lt;&gt;0,$H1184&lt;&gt;0),$I$2,""))</f>
        <v>#REF!</v>
      </c>
      <c r="J1184" s="314"/>
    </row>
    <row r="1185" spans="1:10">
      <c r="A1185" s="32"/>
      <c r="B1185" s="192"/>
      <c r="C1185" s="188">
        <v>209</v>
      </c>
      <c r="D1185" s="199" t="s">
        <v>184</v>
      </c>
      <c r="E1185" s="597">
        <v>2000</v>
      </c>
      <c r="F1185" s="598">
        <v>1500</v>
      </c>
      <c r="G1185" s="596">
        <v>1300</v>
      </c>
      <c r="H1185" s="597">
        <v>1500</v>
      </c>
      <c r="I1185" s="7" t="e">
        <f>(IF(OR(#REF!&lt;&gt;0,$E1185&lt;&gt;0,$F1185&lt;&gt;0,$G1185&lt;&gt;0,$H1185&lt;&gt;0),$I$2,""))</f>
        <v>#REF!</v>
      </c>
      <c r="J1185" s="314"/>
    </row>
    <row r="1186" spans="1:10">
      <c r="A1186" s="32"/>
      <c r="B1186" s="180">
        <v>500</v>
      </c>
      <c r="C1186" s="200" t="s">
        <v>185</v>
      </c>
      <c r="D1186" s="603"/>
      <c r="E1186" s="591">
        <f>SUM(E1187:E1193)</f>
        <v>25900</v>
      </c>
      <c r="F1186" s="592">
        <f>SUM(F1187:F1193)</f>
        <v>19800</v>
      </c>
      <c r="G1186" s="590">
        <f>SUM(G1187:G1193)</f>
        <v>20000</v>
      </c>
      <c r="H1186" s="591">
        <f>SUM(H1187:H1193)</f>
        <v>20000</v>
      </c>
      <c r="I1186" s="7" t="e">
        <f>(IF(OR(#REF!&lt;&gt;0,$E1186&lt;&gt;0,$F1186&lt;&gt;0,$G1186&lt;&gt;0,$H1186&lt;&gt;0),$I$2,""))</f>
        <v>#REF!</v>
      </c>
      <c r="J1186" s="314"/>
    </row>
    <row r="1187" spans="1:10">
      <c r="A1187" s="32"/>
      <c r="B1187" s="192"/>
      <c r="C1187" s="201">
        <v>551</v>
      </c>
      <c r="D1187" s="202" t="s">
        <v>186</v>
      </c>
      <c r="E1187" s="594">
        <v>15500</v>
      </c>
      <c r="F1187" s="595">
        <v>12000</v>
      </c>
      <c r="G1187" s="593">
        <v>12000</v>
      </c>
      <c r="H1187" s="594">
        <v>12000</v>
      </c>
      <c r="I1187" s="7" t="e">
        <f>(IF(OR(#REF!&lt;&gt;0,$E1187&lt;&gt;0,$F1187&lt;&gt;0,$G1187&lt;&gt;0,$H1187&lt;&gt;0),$I$2,""))</f>
        <v>#REF!</v>
      </c>
      <c r="J1187" s="314"/>
    </row>
    <row r="1188" spans="1:10">
      <c r="A1188" s="32"/>
      <c r="B1188" s="192"/>
      <c r="C1188" s="203">
        <v>552</v>
      </c>
      <c r="D1188" s="204" t="s">
        <v>187</v>
      </c>
      <c r="E1188" s="601"/>
      <c r="F1188" s="602"/>
      <c r="G1188" s="600"/>
      <c r="H1188" s="601"/>
      <c r="I1188" s="7" t="e">
        <f>(IF(OR(#REF!&lt;&gt;0,$E1188&lt;&gt;0,$F1188&lt;&gt;0,$G1188&lt;&gt;0,$H1188&lt;&gt;0),$I$2,""))</f>
        <v>#REF!</v>
      </c>
      <c r="J1188" s="314"/>
    </row>
    <row r="1189" spans="1:10">
      <c r="A1189" s="32"/>
      <c r="B1189" s="205"/>
      <c r="C1189" s="203">
        <v>558</v>
      </c>
      <c r="D1189" s="206" t="s">
        <v>44</v>
      </c>
      <c r="E1189" s="605">
        <v>0</v>
      </c>
      <c r="F1189" s="606">
        <v>0</v>
      </c>
      <c r="G1189" s="604">
        <v>0</v>
      </c>
      <c r="H1189" s="605">
        <v>0</v>
      </c>
      <c r="I1189" s="7" t="e">
        <f>(IF(OR(#REF!&lt;&gt;0,$E1189&lt;&gt;0,$F1189&lt;&gt;0,$G1189&lt;&gt;0,$H1189&lt;&gt;0),$I$2,""))</f>
        <v>#REF!</v>
      </c>
      <c r="J1189" s="314"/>
    </row>
    <row r="1190" spans="1:10">
      <c r="A1190" s="32"/>
      <c r="B1190" s="205"/>
      <c r="C1190" s="203">
        <v>560</v>
      </c>
      <c r="D1190" s="206" t="s">
        <v>188</v>
      </c>
      <c r="E1190" s="601">
        <v>6850</v>
      </c>
      <c r="F1190" s="602">
        <v>4800</v>
      </c>
      <c r="G1190" s="600">
        <v>5000</v>
      </c>
      <c r="H1190" s="601">
        <v>5000</v>
      </c>
      <c r="I1190" s="7" t="e">
        <f>(IF(OR(#REF!&lt;&gt;0,$E1190&lt;&gt;0,$F1190&lt;&gt;0,$G1190&lt;&gt;0,$H1190&lt;&gt;0),$I$2,""))</f>
        <v>#REF!</v>
      </c>
      <c r="J1190" s="314"/>
    </row>
    <row r="1191" spans="1:10">
      <c r="A1191" s="32"/>
      <c r="B1191" s="205"/>
      <c r="C1191" s="203">
        <v>580</v>
      </c>
      <c r="D1191" s="204" t="s">
        <v>189</v>
      </c>
      <c r="E1191" s="601">
        <v>3550</v>
      </c>
      <c r="F1191" s="602">
        <v>3000</v>
      </c>
      <c r="G1191" s="600">
        <v>3000</v>
      </c>
      <c r="H1191" s="601">
        <v>3000</v>
      </c>
      <c r="I1191" s="7" t="e">
        <f>(IF(OR(#REF!&lt;&gt;0,$E1191&lt;&gt;0,$F1191&lt;&gt;0,$G1191&lt;&gt;0,$H1191&lt;&gt;0),$I$2,""))</f>
        <v>#REF!</v>
      </c>
      <c r="J1191" s="314"/>
    </row>
    <row r="1192" spans="1:10">
      <c r="A1192" s="32"/>
      <c r="B1192" s="192"/>
      <c r="C1192" s="203">
        <v>588</v>
      </c>
      <c r="D1192" s="204" t="s">
        <v>190</v>
      </c>
      <c r="E1192" s="605">
        <v>0</v>
      </c>
      <c r="F1192" s="606">
        <v>0</v>
      </c>
      <c r="G1192" s="604">
        <v>0</v>
      </c>
      <c r="H1192" s="605">
        <v>0</v>
      </c>
      <c r="I1192" s="7" t="e">
        <f>(IF(OR(#REF!&lt;&gt;0,$E1192&lt;&gt;0,$F1192&lt;&gt;0,$G1192&lt;&gt;0,$H1192&lt;&gt;0),$I$2,""))</f>
        <v>#REF!</v>
      </c>
      <c r="J1192" s="314"/>
    </row>
    <row r="1193" spans="1:10" ht="31.5">
      <c r="A1193" s="32"/>
      <c r="B1193" s="192"/>
      <c r="C1193" s="207">
        <v>590</v>
      </c>
      <c r="D1193" s="208" t="s">
        <v>191</v>
      </c>
      <c r="E1193" s="597"/>
      <c r="F1193" s="598"/>
      <c r="G1193" s="596"/>
      <c r="H1193" s="597"/>
      <c r="I1193" s="7" t="e">
        <f>(IF(OR(#REF!&lt;&gt;0,$E1193&lt;&gt;0,$F1193&lt;&gt;0,$G1193&lt;&gt;0,$H1193&lt;&gt;0),$I$2,""))</f>
        <v>#REF!</v>
      </c>
      <c r="J1193" s="314"/>
    </row>
    <row r="1194" spans="1:10">
      <c r="A1194" s="109">
        <v>5</v>
      </c>
      <c r="B1194" s="180">
        <v>800</v>
      </c>
      <c r="C1194" s="209" t="s">
        <v>192</v>
      </c>
      <c r="D1194" s="607"/>
      <c r="E1194" s="609"/>
      <c r="F1194" s="610"/>
      <c r="G1194" s="608"/>
      <c r="H1194" s="609"/>
      <c r="I1194" s="7" t="e">
        <f>(IF(OR(#REF!&lt;&gt;0,$E1194&lt;&gt;0,$F1194&lt;&gt;0,$G1194&lt;&gt;0,$H1194&lt;&gt;0),$I$2,""))</f>
        <v>#REF!</v>
      </c>
      <c r="J1194" s="314"/>
    </row>
    <row r="1195" spans="1:10">
      <c r="A1195" s="110">
        <v>10</v>
      </c>
      <c r="B1195" s="180">
        <v>1000</v>
      </c>
      <c r="C1195" s="191" t="s">
        <v>193</v>
      </c>
      <c r="D1195" s="599"/>
      <c r="E1195" s="591">
        <f>SUM(E1196:E1212)</f>
        <v>164000</v>
      </c>
      <c r="F1195" s="592">
        <f>SUM(F1196:F1212)</f>
        <v>147000</v>
      </c>
      <c r="G1195" s="590">
        <f>SUM(G1196:G1212)</f>
        <v>148000</v>
      </c>
      <c r="H1195" s="591">
        <f>SUM(H1196:H1212)</f>
        <v>148000</v>
      </c>
      <c r="I1195" s="7" t="e">
        <f>(IF(OR(#REF!&lt;&gt;0,$E1195&lt;&gt;0,$F1195&lt;&gt;0,$G1195&lt;&gt;0,$H1195&lt;&gt;0),$I$2,""))</f>
        <v>#REF!</v>
      </c>
      <c r="J1195" s="314"/>
    </row>
    <row r="1196" spans="1:10">
      <c r="A1196" s="110">
        <v>15</v>
      </c>
      <c r="B1196" s="193"/>
      <c r="C1196" s="185">
        <v>1011</v>
      </c>
      <c r="D1196" s="210" t="s">
        <v>194</v>
      </c>
      <c r="E1196" s="594">
        <v>118000</v>
      </c>
      <c r="F1196" s="595">
        <v>120000</v>
      </c>
      <c r="G1196" s="593">
        <v>120000</v>
      </c>
      <c r="H1196" s="594">
        <v>120000</v>
      </c>
      <c r="I1196" s="7" t="e">
        <f>(IF(OR(#REF!&lt;&gt;0,$E1196&lt;&gt;0,$F1196&lt;&gt;0,$G1196&lt;&gt;0,$H1196&lt;&gt;0),$I$2,""))</f>
        <v>#REF!</v>
      </c>
      <c r="J1196" s="314"/>
    </row>
    <row r="1197" spans="1:10">
      <c r="A1197" s="109">
        <v>35</v>
      </c>
      <c r="B1197" s="193"/>
      <c r="C1197" s="194">
        <v>1012</v>
      </c>
      <c r="D1197" s="195" t="s">
        <v>195</v>
      </c>
      <c r="E1197" s="601"/>
      <c r="F1197" s="602"/>
      <c r="G1197" s="600"/>
      <c r="H1197" s="601"/>
      <c r="I1197" s="7" t="e">
        <f>(IF(OR(#REF!&lt;&gt;0,$E1197&lt;&gt;0,$F1197&lt;&gt;0,$G1197&lt;&gt;0,$H1197&lt;&gt;0),$I$2,""))</f>
        <v>#REF!</v>
      </c>
      <c r="J1197" s="314"/>
    </row>
    <row r="1198" spans="1:10">
      <c r="A1198" s="110">
        <v>40</v>
      </c>
      <c r="B1198" s="193"/>
      <c r="C1198" s="194">
        <v>1013</v>
      </c>
      <c r="D1198" s="195" t="s">
        <v>196</v>
      </c>
      <c r="E1198" s="601"/>
      <c r="F1198" s="602"/>
      <c r="G1198" s="600"/>
      <c r="H1198" s="601"/>
      <c r="I1198" s="7" t="e">
        <f>(IF(OR(#REF!&lt;&gt;0,$E1198&lt;&gt;0,$F1198&lt;&gt;0,$G1198&lt;&gt;0,$H1198&lt;&gt;0),$I$2,""))</f>
        <v>#REF!</v>
      </c>
      <c r="J1198" s="314"/>
    </row>
    <row r="1199" spans="1:10">
      <c r="A1199" s="110">
        <v>45</v>
      </c>
      <c r="B1199" s="193"/>
      <c r="C1199" s="194">
        <v>1014</v>
      </c>
      <c r="D1199" s="195" t="s">
        <v>197</v>
      </c>
      <c r="E1199" s="601"/>
      <c r="F1199" s="602"/>
      <c r="G1199" s="600"/>
      <c r="H1199" s="601"/>
      <c r="I1199" s="7" t="e">
        <f>(IF(OR(#REF!&lt;&gt;0,$E1199&lt;&gt;0,$F1199&lt;&gt;0,$G1199&lt;&gt;0,$H1199&lt;&gt;0),$I$2,""))</f>
        <v>#REF!</v>
      </c>
      <c r="J1199" s="314"/>
    </row>
    <row r="1200" spans="1:10">
      <c r="A1200" s="110">
        <v>50</v>
      </c>
      <c r="B1200" s="193"/>
      <c r="C1200" s="194">
        <v>1015</v>
      </c>
      <c r="D1200" s="195" t="s">
        <v>198</v>
      </c>
      <c r="E1200" s="601">
        <v>8000</v>
      </c>
      <c r="F1200" s="602">
        <v>6000</v>
      </c>
      <c r="G1200" s="600">
        <v>6000</v>
      </c>
      <c r="H1200" s="601">
        <v>6000</v>
      </c>
      <c r="I1200" s="7" t="e">
        <f>(IF(OR(#REF!&lt;&gt;0,$E1200&lt;&gt;0,$F1200&lt;&gt;0,$G1200&lt;&gt;0,$H1200&lt;&gt;0),$I$2,""))</f>
        <v>#REF!</v>
      </c>
      <c r="J1200" s="314"/>
    </row>
    <row r="1201" spans="1:10">
      <c r="A1201" s="110">
        <v>55</v>
      </c>
      <c r="B1201" s="193"/>
      <c r="C1201" s="211">
        <v>1016</v>
      </c>
      <c r="D1201" s="212" t="s">
        <v>199</v>
      </c>
      <c r="E1201" s="612">
        <v>9000</v>
      </c>
      <c r="F1201" s="613">
        <v>7500</v>
      </c>
      <c r="G1201" s="611">
        <v>8000</v>
      </c>
      <c r="H1201" s="612">
        <v>8000</v>
      </c>
      <c r="I1201" s="7" t="e">
        <f>(IF(OR(#REF!&lt;&gt;0,$E1201&lt;&gt;0,$F1201&lt;&gt;0,$G1201&lt;&gt;0,$H1201&lt;&gt;0),$I$2,""))</f>
        <v>#REF!</v>
      </c>
      <c r="J1201" s="314"/>
    </row>
    <row r="1202" spans="1:10">
      <c r="A1202" s="110">
        <v>60</v>
      </c>
      <c r="B1202" s="184"/>
      <c r="C1202" s="214">
        <v>1020</v>
      </c>
      <c r="D1202" s="215" t="s">
        <v>200</v>
      </c>
      <c r="E1202" s="615">
        <v>25000</v>
      </c>
      <c r="F1202" s="616">
        <v>8000</v>
      </c>
      <c r="G1202" s="614">
        <v>8000</v>
      </c>
      <c r="H1202" s="615">
        <v>8000</v>
      </c>
      <c r="I1202" s="7" t="e">
        <f>(IF(OR(#REF!&lt;&gt;0,$E1202&lt;&gt;0,$F1202&lt;&gt;0,$G1202&lt;&gt;0,$H1202&lt;&gt;0),$I$2,""))</f>
        <v>#REF!</v>
      </c>
      <c r="J1202" s="314"/>
    </row>
    <row r="1203" spans="1:10">
      <c r="A1203" s="109">
        <v>65</v>
      </c>
      <c r="B1203" s="193"/>
      <c r="C1203" s="217">
        <v>1030</v>
      </c>
      <c r="D1203" s="218" t="s">
        <v>201</v>
      </c>
      <c r="E1203" s="618">
        <v>2000</v>
      </c>
      <c r="F1203" s="619">
        <v>1000</v>
      </c>
      <c r="G1203" s="617">
        <v>1000</v>
      </c>
      <c r="H1203" s="618">
        <v>1000</v>
      </c>
      <c r="I1203" s="7" t="e">
        <f>(IF(OR(#REF!&lt;&gt;0,$E1203&lt;&gt;0,$F1203&lt;&gt;0,$G1203&lt;&gt;0,$H1203&lt;&gt;0),$I$2,""))</f>
        <v>#REF!</v>
      </c>
      <c r="J1203" s="314"/>
    </row>
    <row r="1204" spans="1:10">
      <c r="A1204" s="110">
        <v>70</v>
      </c>
      <c r="B1204" s="193"/>
      <c r="C1204" s="214">
        <v>1051</v>
      </c>
      <c r="D1204" s="221" t="s">
        <v>202</v>
      </c>
      <c r="E1204" s="615">
        <v>500</v>
      </c>
      <c r="F1204" s="616"/>
      <c r="G1204" s="614"/>
      <c r="H1204" s="615"/>
      <c r="I1204" s="7" t="e">
        <f>(IF(OR(#REF!&lt;&gt;0,$E1204&lt;&gt;0,$F1204&lt;&gt;0,$G1204&lt;&gt;0,$H1204&lt;&gt;0),$I$2,""))</f>
        <v>#REF!</v>
      </c>
      <c r="J1204" s="314"/>
    </row>
    <row r="1205" spans="1:10">
      <c r="A1205" s="110">
        <v>75</v>
      </c>
      <c r="B1205" s="193"/>
      <c r="C1205" s="194">
        <v>1052</v>
      </c>
      <c r="D1205" s="195" t="s">
        <v>203</v>
      </c>
      <c r="E1205" s="601"/>
      <c r="F1205" s="602"/>
      <c r="G1205" s="600"/>
      <c r="H1205" s="601"/>
      <c r="I1205" s="7" t="e">
        <f>(IF(OR(#REF!&lt;&gt;0,$E1205&lt;&gt;0,$F1205&lt;&gt;0,$G1205&lt;&gt;0,$H1205&lt;&gt;0),$I$2,""))</f>
        <v>#REF!</v>
      </c>
      <c r="J1205" s="314"/>
    </row>
    <row r="1206" spans="1:10">
      <c r="A1206" s="110">
        <v>80</v>
      </c>
      <c r="B1206" s="193"/>
      <c r="C1206" s="217">
        <v>1053</v>
      </c>
      <c r="D1206" s="218" t="s">
        <v>204</v>
      </c>
      <c r="E1206" s="618"/>
      <c r="F1206" s="619"/>
      <c r="G1206" s="617"/>
      <c r="H1206" s="618"/>
      <c r="I1206" s="7" t="e">
        <f>(IF(OR(#REF!&lt;&gt;0,$E1206&lt;&gt;0,$F1206&lt;&gt;0,$G1206&lt;&gt;0,$H1206&lt;&gt;0),$I$2,""))</f>
        <v>#REF!</v>
      </c>
      <c r="J1206" s="314"/>
    </row>
    <row r="1207" spans="1:10">
      <c r="A1207" s="110">
        <v>80</v>
      </c>
      <c r="B1207" s="193"/>
      <c r="C1207" s="214">
        <v>1062</v>
      </c>
      <c r="D1207" s="215" t="s">
        <v>205</v>
      </c>
      <c r="E1207" s="615">
        <v>1500</v>
      </c>
      <c r="F1207" s="616">
        <v>1500</v>
      </c>
      <c r="G1207" s="614">
        <v>1500</v>
      </c>
      <c r="H1207" s="615">
        <v>1500</v>
      </c>
      <c r="I1207" s="7" t="e">
        <f>(IF(OR(#REF!&lt;&gt;0,$E1207&lt;&gt;0,$F1207&lt;&gt;0,$G1207&lt;&gt;0,$H1207&lt;&gt;0),$I$2,""))</f>
        <v>#REF!</v>
      </c>
      <c r="J1207" s="314"/>
    </row>
    <row r="1208" spans="1:10">
      <c r="A1208" s="110">
        <v>85</v>
      </c>
      <c r="B1208" s="193"/>
      <c r="C1208" s="217">
        <v>1063</v>
      </c>
      <c r="D1208" s="222" t="s">
        <v>206</v>
      </c>
      <c r="E1208" s="618"/>
      <c r="F1208" s="619"/>
      <c r="G1208" s="617"/>
      <c r="H1208" s="618"/>
      <c r="I1208" s="7" t="e">
        <f>(IF(OR(#REF!&lt;&gt;0,$E1208&lt;&gt;0,$F1208&lt;&gt;0,$G1208&lt;&gt;0,$H1208&lt;&gt;0),$I$2,""))</f>
        <v>#REF!</v>
      </c>
      <c r="J1208" s="314"/>
    </row>
    <row r="1209" spans="1:10">
      <c r="A1209" s="110">
        <v>90</v>
      </c>
      <c r="B1209" s="193"/>
      <c r="C1209" s="223">
        <v>1069</v>
      </c>
      <c r="D1209" s="224" t="s">
        <v>207</v>
      </c>
      <c r="E1209" s="621"/>
      <c r="F1209" s="622"/>
      <c r="G1209" s="620"/>
      <c r="H1209" s="621"/>
      <c r="I1209" s="7" t="e">
        <f>(IF(OR(#REF!&lt;&gt;0,$E1209&lt;&gt;0,$F1209&lt;&gt;0,$G1209&lt;&gt;0,$H1209&lt;&gt;0),$I$2,""))</f>
        <v>#REF!</v>
      </c>
      <c r="J1209" s="314"/>
    </row>
    <row r="1210" spans="1:10">
      <c r="A1210" s="110">
        <v>90</v>
      </c>
      <c r="B1210" s="184"/>
      <c r="C1210" s="214">
        <v>1091</v>
      </c>
      <c r="D1210" s="221" t="s">
        <v>208</v>
      </c>
      <c r="E1210" s="615"/>
      <c r="F1210" s="616">
        <v>3000</v>
      </c>
      <c r="G1210" s="614">
        <v>3500</v>
      </c>
      <c r="H1210" s="615">
        <v>3500</v>
      </c>
      <c r="I1210" s="7" t="e">
        <f>(IF(OR(#REF!&lt;&gt;0,$E1210&lt;&gt;0,$F1210&lt;&gt;0,$G1210&lt;&gt;0,$H1210&lt;&gt;0),$I$2,""))</f>
        <v>#REF!</v>
      </c>
      <c r="J1210" s="314"/>
    </row>
    <row r="1211" spans="1:10">
      <c r="A1211" s="109">
        <v>115</v>
      </c>
      <c r="B1211" s="193"/>
      <c r="C1211" s="194">
        <v>1092</v>
      </c>
      <c r="D1211" s="195" t="s">
        <v>209</v>
      </c>
      <c r="E1211" s="601"/>
      <c r="F1211" s="602"/>
      <c r="G1211" s="600"/>
      <c r="H1211" s="601"/>
      <c r="I1211" s="7" t="e">
        <f>(IF(OR(#REF!&lt;&gt;0,$E1211&lt;&gt;0,$F1211&lt;&gt;0,$G1211&lt;&gt;0,$H1211&lt;&gt;0),$I$2,""))</f>
        <v>#REF!</v>
      </c>
      <c r="J1211" s="314"/>
    </row>
    <row r="1212" spans="1:10">
      <c r="A1212" s="109">
        <v>125</v>
      </c>
      <c r="B1212" s="193"/>
      <c r="C1212" s="188">
        <v>1098</v>
      </c>
      <c r="D1212" s="226" t="s">
        <v>210</v>
      </c>
      <c r="E1212" s="597"/>
      <c r="F1212" s="598"/>
      <c r="G1212" s="596"/>
      <c r="H1212" s="597"/>
      <c r="I1212" s="7" t="e">
        <f>(IF(OR(#REF!&lt;&gt;0,$E1212&lt;&gt;0,$F1212&lt;&gt;0,$G1212&lt;&gt;0,$H1212&lt;&gt;0),$I$2,""))</f>
        <v>#REF!</v>
      </c>
      <c r="J1212" s="314"/>
    </row>
    <row r="1213" spans="1:10">
      <c r="A1213" s="110">
        <v>130</v>
      </c>
      <c r="B1213" s="180">
        <v>1900</v>
      </c>
      <c r="C1213" s="227" t="s">
        <v>211</v>
      </c>
      <c r="D1213" s="623"/>
      <c r="E1213" s="591">
        <f>SUM(E1214:E1216)</f>
        <v>885</v>
      </c>
      <c r="F1213" s="592">
        <f>SUM(F1214:F1216)</f>
        <v>11000</v>
      </c>
      <c r="G1213" s="590">
        <f>SUM(G1214:G1216)</f>
        <v>11000</v>
      </c>
      <c r="H1213" s="591">
        <f>SUM(H1214:H1216)</f>
        <v>11000</v>
      </c>
      <c r="I1213" s="7" t="e">
        <f>(IF(OR(#REF!&lt;&gt;0,$E1213&lt;&gt;0,$F1213&lt;&gt;0,$G1213&lt;&gt;0,$H1213&lt;&gt;0),$I$2,""))</f>
        <v>#REF!</v>
      </c>
      <c r="J1213" s="314"/>
    </row>
    <row r="1214" spans="1:10">
      <c r="A1214" s="110">
        <v>135</v>
      </c>
      <c r="B1214" s="193"/>
      <c r="C1214" s="185">
        <v>1901</v>
      </c>
      <c r="D1214" s="228" t="s">
        <v>212</v>
      </c>
      <c r="E1214" s="594">
        <v>485</v>
      </c>
      <c r="F1214" s="595">
        <v>500</v>
      </c>
      <c r="G1214" s="593">
        <v>500</v>
      </c>
      <c r="H1214" s="594">
        <v>500</v>
      </c>
      <c r="I1214" s="7" t="e">
        <f>(IF(OR(#REF!&lt;&gt;0,$E1214&lt;&gt;0,$F1214&lt;&gt;0,$G1214&lt;&gt;0,$H1214&lt;&gt;0),$I$2,""))</f>
        <v>#REF!</v>
      </c>
      <c r="J1214" s="314"/>
    </row>
    <row r="1215" spans="1:10">
      <c r="A1215" s="110">
        <v>140</v>
      </c>
      <c r="B1215" s="229"/>
      <c r="C1215" s="194">
        <v>1981</v>
      </c>
      <c r="D1215" s="230" t="s">
        <v>213</v>
      </c>
      <c r="E1215" s="601">
        <v>400</v>
      </c>
      <c r="F1215" s="602">
        <v>10500</v>
      </c>
      <c r="G1215" s="600">
        <v>10500</v>
      </c>
      <c r="H1215" s="601">
        <v>10500</v>
      </c>
      <c r="I1215" s="7" t="e">
        <f>(IF(OR(#REF!&lt;&gt;0,$E1215&lt;&gt;0,$F1215&lt;&gt;0,$G1215&lt;&gt;0,$H1215&lt;&gt;0),$I$2,""))</f>
        <v>#REF!</v>
      </c>
      <c r="J1215" s="314"/>
    </row>
    <row r="1216" spans="1:10">
      <c r="A1216" s="110">
        <v>145</v>
      </c>
      <c r="B1216" s="193"/>
      <c r="C1216" s="188">
        <v>1991</v>
      </c>
      <c r="D1216" s="231" t="s">
        <v>214</v>
      </c>
      <c r="E1216" s="597"/>
      <c r="F1216" s="598"/>
      <c r="G1216" s="596"/>
      <c r="H1216" s="597"/>
      <c r="I1216" s="7" t="e">
        <f>(IF(OR(#REF!&lt;&gt;0,$E1216&lt;&gt;0,$F1216&lt;&gt;0,$G1216&lt;&gt;0,$H1216&lt;&gt;0),$I$2,""))</f>
        <v>#REF!</v>
      </c>
      <c r="J1216" s="314"/>
    </row>
    <row r="1217" spans="1:10">
      <c r="A1217" s="110">
        <v>150</v>
      </c>
      <c r="B1217" s="180">
        <v>2100</v>
      </c>
      <c r="C1217" s="227" t="s">
        <v>215</v>
      </c>
      <c r="D1217" s="623"/>
      <c r="E1217" s="591">
        <f>SUM(E1218:E1222)</f>
        <v>0</v>
      </c>
      <c r="F1217" s="592">
        <f>SUM(F1218:F1222)</f>
        <v>0</v>
      </c>
      <c r="G1217" s="590">
        <f>SUM(G1218:G1222)</f>
        <v>0</v>
      </c>
      <c r="H1217" s="591">
        <f>SUM(H1218:H1222)</f>
        <v>0</v>
      </c>
      <c r="I1217" s="7" t="e">
        <f>(IF(OR(#REF!&lt;&gt;0,$E1217&lt;&gt;0,$F1217&lt;&gt;0,$G1217&lt;&gt;0,$H1217&lt;&gt;0),$I$2,""))</f>
        <v>#REF!</v>
      </c>
      <c r="J1217" s="314"/>
    </row>
    <row r="1218" spans="1:10">
      <c r="A1218" s="110">
        <v>155</v>
      </c>
      <c r="B1218" s="193"/>
      <c r="C1218" s="185">
        <v>2110</v>
      </c>
      <c r="D1218" s="232" t="s">
        <v>216</v>
      </c>
      <c r="E1218" s="594"/>
      <c r="F1218" s="595"/>
      <c r="G1218" s="593"/>
      <c r="H1218" s="594"/>
      <c r="I1218" s="7" t="e">
        <f>(IF(OR(#REF!&lt;&gt;0,$E1218&lt;&gt;0,$F1218&lt;&gt;0,$G1218&lt;&gt;0,$H1218&lt;&gt;0),$I$2,""))</f>
        <v>#REF!</v>
      </c>
      <c r="J1218" s="314"/>
    </row>
    <row r="1219" spans="1:10">
      <c r="A1219" s="110">
        <v>160</v>
      </c>
      <c r="B1219" s="229"/>
      <c r="C1219" s="194">
        <v>2120</v>
      </c>
      <c r="D1219" s="198" t="s">
        <v>217</v>
      </c>
      <c r="E1219" s="601"/>
      <c r="F1219" s="602"/>
      <c r="G1219" s="600"/>
      <c r="H1219" s="601"/>
      <c r="I1219" s="7" t="e">
        <f>(IF(OR(#REF!&lt;&gt;0,$E1219&lt;&gt;0,$F1219&lt;&gt;0,$G1219&lt;&gt;0,$H1219&lt;&gt;0),$I$2,""))</f>
        <v>#REF!</v>
      </c>
      <c r="J1219" s="314"/>
    </row>
    <row r="1220" spans="1:10">
      <c r="A1220" s="110">
        <v>165</v>
      </c>
      <c r="B1220" s="229"/>
      <c r="C1220" s="194">
        <v>2125</v>
      </c>
      <c r="D1220" s="198" t="s">
        <v>218</v>
      </c>
      <c r="E1220" s="605">
        <v>0</v>
      </c>
      <c r="F1220" s="606">
        <v>0</v>
      </c>
      <c r="G1220" s="604">
        <v>0</v>
      </c>
      <c r="H1220" s="605">
        <v>0</v>
      </c>
      <c r="I1220" s="7" t="e">
        <f>(IF(OR(#REF!&lt;&gt;0,$E1220&lt;&gt;0,$F1220&lt;&gt;0,$G1220&lt;&gt;0,$H1220&lt;&gt;0),$I$2,""))</f>
        <v>#REF!</v>
      </c>
      <c r="J1220" s="314"/>
    </row>
    <row r="1221" spans="1:10">
      <c r="A1221" s="110">
        <v>175</v>
      </c>
      <c r="B1221" s="192"/>
      <c r="C1221" s="194">
        <v>2140</v>
      </c>
      <c r="D1221" s="198" t="s">
        <v>219</v>
      </c>
      <c r="E1221" s="605">
        <v>0</v>
      </c>
      <c r="F1221" s="606">
        <v>0</v>
      </c>
      <c r="G1221" s="604">
        <v>0</v>
      </c>
      <c r="H1221" s="605">
        <v>0</v>
      </c>
      <c r="I1221" s="7" t="e">
        <f>(IF(OR(#REF!&lt;&gt;0,$E1221&lt;&gt;0,$F1221&lt;&gt;0,$G1221&lt;&gt;0,$H1221&lt;&gt;0),$I$2,""))</f>
        <v>#REF!</v>
      </c>
      <c r="J1221" s="314"/>
    </row>
    <row r="1222" spans="1:10">
      <c r="A1222" s="110">
        <v>180</v>
      </c>
      <c r="B1222" s="193"/>
      <c r="C1222" s="188">
        <v>2190</v>
      </c>
      <c r="D1222" s="233" t="s">
        <v>220</v>
      </c>
      <c r="E1222" s="597"/>
      <c r="F1222" s="598"/>
      <c r="G1222" s="596"/>
      <c r="H1222" s="597"/>
      <c r="I1222" s="7" t="e">
        <f>(IF(OR(#REF!&lt;&gt;0,$E1222&lt;&gt;0,$F1222&lt;&gt;0,$G1222&lt;&gt;0,$H1222&lt;&gt;0),$I$2,""))</f>
        <v>#REF!</v>
      </c>
      <c r="J1222" s="314"/>
    </row>
    <row r="1223" spans="1:10">
      <c r="A1223" s="110">
        <v>185</v>
      </c>
      <c r="B1223" s="180">
        <v>2200</v>
      </c>
      <c r="C1223" s="227" t="s">
        <v>221</v>
      </c>
      <c r="D1223" s="623"/>
      <c r="E1223" s="591">
        <f>SUM(E1224:E1225)</f>
        <v>0</v>
      </c>
      <c r="F1223" s="592">
        <f>SUM(F1224:F1225)</f>
        <v>0</v>
      </c>
      <c r="G1223" s="590">
        <f>SUM(G1224:G1225)</f>
        <v>0</v>
      </c>
      <c r="H1223" s="591">
        <f>SUM(H1224:H1225)</f>
        <v>0</v>
      </c>
      <c r="I1223" s="7" t="e">
        <f>(IF(OR(#REF!&lt;&gt;0,$E1223&lt;&gt;0,$F1223&lt;&gt;0,$G1223&lt;&gt;0,$H1223&lt;&gt;0),$I$2,""))</f>
        <v>#REF!</v>
      </c>
      <c r="J1223" s="314"/>
    </row>
    <row r="1224" spans="1:10">
      <c r="A1224" s="110">
        <v>190</v>
      </c>
      <c r="B1224" s="193"/>
      <c r="C1224" s="185">
        <v>2221</v>
      </c>
      <c r="D1224" s="186" t="s">
        <v>222</v>
      </c>
      <c r="E1224" s="594"/>
      <c r="F1224" s="595"/>
      <c r="G1224" s="593"/>
      <c r="H1224" s="594"/>
      <c r="I1224" s="7" t="e">
        <f>(IF(OR(#REF!&lt;&gt;0,$E1224&lt;&gt;0,$F1224&lt;&gt;0,$G1224&lt;&gt;0,$H1224&lt;&gt;0),$I$2,""))</f>
        <v>#REF!</v>
      </c>
      <c r="J1224" s="314"/>
    </row>
    <row r="1225" spans="1:10">
      <c r="A1225" s="110">
        <v>200</v>
      </c>
      <c r="B1225" s="193"/>
      <c r="C1225" s="188">
        <v>2224</v>
      </c>
      <c r="D1225" s="189" t="s">
        <v>223</v>
      </c>
      <c r="E1225" s="597"/>
      <c r="F1225" s="598"/>
      <c r="G1225" s="596"/>
      <c r="H1225" s="597"/>
      <c r="I1225" s="7" t="e">
        <f>(IF(OR(#REF!&lt;&gt;0,$E1225&lt;&gt;0,$F1225&lt;&gt;0,$G1225&lt;&gt;0,$H1225&lt;&gt;0),$I$2,""))</f>
        <v>#REF!</v>
      </c>
      <c r="J1225" s="314"/>
    </row>
    <row r="1226" spans="1:10">
      <c r="A1226" s="110">
        <v>200</v>
      </c>
      <c r="B1226" s="180">
        <v>2500</v>
      </c>
      <c r="C1226" s="227" t="s">
        <v>224</v>
      </c>
      <c r="D1226" s="623"/>
      <c r="E1226" s="609"/>
      <c r="F1226" s="610"/>
      <c r="G1226" s="608"/>
      <c r="H1226" s="609"/>
      <c r="I1226" s="7" t="e">
        <f>(IF(OR(#REF!&lt;&gt;0,$E1226&lt;&gt;0,$F1226&lt;&gt;0,$G1226&lt;&gt;0,$H1226&lt;&gt;0),$I$2,""))</f>
        <v>#REF!</v>
      </c>
      <c r="J1226" s="314"/>
    </row>
    <row r="1227" spans="1:10">
      <c r="A1227" s="110">
        <v>205</v>
      </c>
      <c r="B1227" s="180">
        <v>2600</v>
      </c>
      <c r="C1227" s="234" t="s">
        <v>225</v>
      </c>
      <c r="D1227" s="624"/>
      <c r="E1227" s="609"/>
      <c r="F1227" s="610"/>
      <c r="G1227" s="608"/>
      <c r="H1227" s="609"/>
      <c r="I1227" s="7" t="e">
        <f>(IF(OR(#REF!&lt;&gt;0,$E1227&lt;&gt;0,$F1227&lt;&gt;0,$G1227&lt;&gt;0,$H1227&lt;&gt;0),$I$2,""))</f>
        <v>#REF!</v>
      </c>
      <c r="J1227" s="314"/>
    </row>
    <row r="1228" spans="1:10">
      <c r="A1228" s="110">
        <v>210</v>
      </c>
      <c r="B1228" s="180">
        <v>2700</v>
      </c>
      <c r="C1228" s="234" t="s">
        <v>226</v>
      </c>
      <c r="D1228" s="624"/>
      <c r="E1228" s="609"/>
      <c r="F1228" s="610"/>
      <c r="G1228" s="608"/>
      <c r="H1228" s="609"/>
      <c r="I1228" s="7" t="e">
        <f>(IF(OR(#REF!&lt;&gt;0,$E1228&lt;&gt;0,$F1228&lt;&gt;0,$G1228&lt;&gt;0,$H1228&lt;&gt;0),$I$2,""))</f>
        <v>#REF!</v>
      </c>
      <c r="J1228" s="314"/>
    </row>
    <row r="1229" spans="1:10" ht="36" customHeight="1">
      <c r="A1229" s="110">
        <v>215</v>
      </c>
      <c r="B1229" s="180">
        <v>2800</v>
      </c>
      <c r="C1229" s="234" t="s">
        <v>517</v>
      </c>
      <c r="D1229" s="624"/>
      <c r="E1229" s="609"/>
      <c r="F1229" s="610"/>
      <c r="G1229" s="608"/>
      <c r="H1229" s="609"/>
      <c r="I1229" s="7" t="e">
        <f>(IF(OR(#REF!&lt;&gt;0,$E1229&lt;&gt;0,$F1229&lt;&gt;0,$G1229&lt;&gt;0,$H1229&lt;&gt;0),$I$2,""))</f>
        <v>#REF!</v>
      </c>
      <c r="J1229" s="314"/>
    </row>
    <row r="1230" spans="1:10">
      <c r="A1230" s="109">
        <v>220</v>
      </c>
      <c r="B1230" s="180">
        <v>2900</v>
      </c>
      <c r="C1230" s="227" t="s">
        <v>228</v>
      </c>
      <c r="D1230" s="623"/>
      <c r="E1230" s="590">
        <f>SUM(E1231:E1238)</f>
        <v>0</v>
      </c>
      <c r="F1230" s="590">
        <f>SUM(F1231:F1238)</f>
        <v>0</v>
      </c>
      <c r="G1230" s="590">
        <f>SUM(G1231:G1238)</f>
        <v>0</v>
      </c>
      <c r="H1230" s="590">
        <f>SUM(H1231:H1238)</f>
        <v>0</v>
      </c>
      <c r="I1230" s="7" t="e">
        <f>(IF(OR(#REF!&lt;&gt;0,$E1230&lt;&gt;0,$F1230&lt;&gt;0,$G1230&lt;&gt;0,$H1230&lt;&gt;0),$I$2,""))</f>
        <v>#REF!</v>
      </c>
      <c r="J1230" s="314"/>
    </row>
    <row r="1231" spans="1:10">
      <c r="A1231" s="110">
        <v>225</v>
      </c>
      <c r="B1231" s="236"/>
      <c r="C1231" s="185">
        <v>2910</v>
      </c>
      <c r="D1231" s="237" t="s">
        <v>229</v>
      </c>
      <c r="E1231" s="594"/>
      <c r="F1231" s="595"/>
      <c r="G1231" s="593"/>
      <c r="H1231" s="594"/>
      <c r="I1231" s="7" t="e">
        <f>(IF(OR(#REF!&lt;&gt;0,$E1231&lt;&gt;0,$F1231&lt;&gt;0,$G1231&lt;&gt;0,$H1231&lt;&gt;0),$I$2,""))</f>
        <v>#REF!</v>
      </c>
      <c r="J1231" s="314"/>
    </row>
    <row r="1232" spans="1:10">
      <c r="A1232" s="110">
        <v>230</v>
      </c>
      <c r="B1232" s="236"/>
      <c r="C1232" s="185">
        <v>2920</v>
      </c>
      <c r="D1232" s="237" t="s">
        <v>230</v>
      </c>
      <c r="E1232" s="594"/>
      <c r="F1232" s="595"/>
      <c r="G1232" s="593"/>
      <c r="H1232" s="594"/>
      <c r="I1232" s="7" t="e">
        <f>(IF(OR(#REF!&lt;&gt;0,$E1232&lt;&gt;0,$F1232&lt;&gt;0,$G1232&lt;&gt;0,$H1232&lt;&gt;0),$I$2,""))</f>
        <v>#REF!</v>
      </c>
      <c r="J1232" s="314"/>
    </row>
    <row r="1233" spans="1:10" ht="31.5">
      <c r="A1233" s="110">
        <v>245</v>
      </c>
      <c r="B1233" s="236"/>
      <c r="C1233" s="217">
        <v>2969</v>
      </c>
      <c r="D1233" s="238" t="s">
        <v>231</v>
      </c>
      <c r="E1233" s="618"/>
      <c r="F1233" s="619"/>
      <c r="G1233" s="617"/>
      <c r="H1233" s="618"/>
      <c r="I1233" s="7" t="e">
        <f>(IF(OR(#REF!&lt;&gt;0,$E1233&lt;&gt;0,$F1233&lt;&gt;0,$G1233&lt;&gt;0,$H1233&lt;&gt;0),$I$2,""))</f>
        <v>#REF!</v>
      </c>
      <c r="J1233" s="314"/>
    </row>
    <row r="1234" spans="1:10" ht="31.5">
      <c r="A1234" s="109">
        <v>220</v>
      </c>
      <c r="B1234" s="236"/>
      <c r="C1234" s="239">
        <v>2970</v>
      </c>
      <c r="D1234" s="240" t="s">
        <v>232</v>
      </c>
      <c r="E1234" s="626"/>
      <c r="F1234" s="627"/>
      <c r="G1234" s="625"/>
      <c r="H1234" s="626"/>
      <c r="I1234" s="7" t="e">
        <f>(IF(OR(#REF!&lt;&gt;0,$E1234&lt;&gt;0,$F1234&lt;&gt;0,$G1234&lt;&gt;0,$H1234&lt;&gt;0),$I$2,""))</f>
        <v>#REF!</v>
      </c>
      <c r="J1234" s="314"/>
    </row>
    <row r="1235" spans="1:10">
      <c r="A1235" s="110">
        <v>225</v>
      </c>
      <c r="B1235" s="236"/>
      <c r="C1235" s="223">
        <v>2989</v>
      </c>
      <c r="D1235" s="242" t="s">
        <v>233</v>
      </c>
      <c r="E1235" s="621"/>
      <c r="F1235" s="622"/>
      <c r="G1235" s="620"/>
      <c r="H1235" s="621"/>
      <c r="I1235" s="7" t="e">
        <f>(IF(OR(#REF!&lt;&gt;0,$E1235&lt;&gt;0,$F1235&lt;&gt;0,$G1235&lt;&gt;0,$H1235&lt;&gt;0),$I$2,""))</f>
        <v>#REF!</v>
      </c>
      <c r="J1235" s="314"/>
    </row>
    <row r="1236" spans="1:10" ht="31.5">
      <c r="A1236" s="110">
        <v>230</v>
      </c>
      <c r="B1236" s="193"/>
      <c r="C1236" s="214">
        <v>2990</v>
      </c>
      <c r="D1236" s="243" t="s">
        <v>234</v>
      </c>
      <c r="E1236" s="615"/>
      <c r="F1236" s="616"/>
      <c r="G1236" s="614"/>
      <c r="H1236" s="615"/>
      <c r="I1236" s="7" t="e">
        <f>(IF(OR(#REF!&lt;&gt;0,$E1236&lt;&gt;0,$F1236&lt;&gt;0,$G1236&lt;&gt;0,$H1236&lt;&gt;0),$I$2,""))</f>
        <v>#REF!</v>
      </c>
      <c r="J1236" s="314"/>
    </row>
    <row r="1237" spans="1:10">
      <c r="A1237" s="110">
        <v>235</v>
      </c>
      <c r="B1237" s="193"/>
      <c r="C1237" s="214">
        <v>2991</v>
      </c>
      <c r="D1237" s="243" t="s">
        <v>235</v>
      </c>
      <c r="E1237" s="615"/>
      <c r="F1237" s="616"/>
      <c r="G1237" s="614"/>
      <c r="H1237" s="615"/>
      <c r="I1237" s="7" t="e">
        <f>(IF(OR(#REF!&lt;&gt;0,$E1237&lt;&gt;0,$F1237&lt;&gt;0,$G1237&lt;&gt;0,$H1237&lt;&gt;0),$I$2,""))</f>
        <v>#REF!</v>
      </c>
      <c r="J1237" s="314"/>
    </row>
    <row r="1238" spans="1:10">
      <c r="A1238" s="110">
        <v>240</v>
      </c>
      <c r="B1238" s="193"/>
      <c r="C1238" s="188">
        <v>2992</v>
      </c>
      <c r="D1238" s="628" t="s">
        <v>236</v>
      </c>
      <c r="E1238" s="597"/>
      <c r="F1238" s="598"/>
      <c r="G1238" s="596"/>
      <c r="H1238" s="597"/>
      <c r="I1238" s="7" t="e">
        <f>(IF(OR(#REF!&lt;&gt;0,$E1238&lt;&gt;0,$F1238&lt;&gt;0,$G1238&lt;&gt;0,$H1238&lt;&gt;0),$I$2,""))</f>
        <v>#REF!</v>
      </c>
      <c r="J1238" s="314"/>
    </row>
    <row r="1239" spans="1:10">
      <c r="A1239" s="110">
        <v>245</v>
      </c>
      <c r="B1239" s="180">
        <v>3300</v>
      </c>
      <c r="C1239" s="245" t="s">
        <v>237</v>
      </c>
      <c r="D1239" s="246"/>
      <c r="E1239" s="591">
        <f>SUM(E1240:E1244)</f>
        <v>0</v>
      </c>
      <c r="F1239" s="592">
        <f>SUM(F1240:F1244)</f>
        <v>0</v>
      </c>
      <c r="G1239" s="590">
        <f>SUM(G1240:G1244)</f>
        <v>0</v>
      </c>
      <c r="H1239" s="591">
        <f>SUM(H1240:H1244)</f>
        <v>0</v>
      </c>
      <c r="I1239" s="7" t="e">
        <f>(IF(OR(#REF!&lt;&gt;0,$E1239&lt;&gt;0,$F1239&lt;&gt;0,$G1239&lt;&gt;0,$H1239&lt;&gt;0),$I$2,""))</f>
        <v>#REF!</v>
      </c>
      <c r="J1239" s="314"/>
    </row>
    <row r="1240" spans="1:10">
      <c r="A1240" s="109">
        <v>250</v>
      </c>
      <c r="B1240" s="192"/>
      <c r="C1240" s="185">
        <v>3301</v>
      </c>
      <c r="D1240" s="247" t="s">
        <v>238</v>
      </c>
      <c r="E1240" s="630">
        <v>0</v>
      </c>
      <c r="F1240" s="631">
        <v>0</v>
      </c>
      <c r="G1240" s="629">
        <v>0</v>
      </c>
      <c r="H1240" s="630">
        <v>0</v>
      </c>
      <c r="I1240" s="7" t="e">
        <f>(IF(OR(#REF!&lt;&gt;0,$E1240&lt;&gt;0,$F1240&lt;&gt;0,$G1240&lt;&gt;0,$H1240&lt;&gt;0),$I$2,""))</f>
        <v>#REF!</v>
      </c>
      <c r="J1240" s="314"/>
    </row>
    <row r="1241" spans="1:10">
      <c r="A1241" s="110">
        <v>255</v>
      </c>
      <c r="B1241" s="192"/>
      <c r="C1241" s="194">
        <v>3302</v>
      </c>
      <c r="D1241" s="248" t="s">
        <v>239</v>
      </c>
      <c r="E1241" s="605">
        <v>0</v>
      </c>
      <c r="F1241" s="606">
        <v>0</v>
      </c>
      <c r="G1241" s="604">
        <v>0</v>
      </c>
      <c r="H1241" s="605">
        <v>0</v>
      </c>
      <c r="I1241" s="7" t="e">
        <f>(IF(OR(#REF!&lt;&gt;0,$E1241&lt;&gt;0,$F1241&lt;&gt;0,$G1241&lt;&gt;0,$H1241&lt;&gt;0),$I$2,""))</f>
        <v>#REF!</v>
      </c>
      <c r="J1241" s="314"/>
    </row>
    <row r="1242" spans="1:10">
      <c r="A1242" s="110">
        <v>265</v>
      </c>
      <c r="B1242" s="192"/>
      <c r="C1242" s="194">
        <v>3304</v>
      </c>
      <c r="D1242" s="248" t="s">
        <v>240</v>
      </c>
      <c r="E1242" s="605">
        <v>0</v>
      </c>
      <c r="F1242" s="606">
        <v>0</v>
      </c>
      <c r="G1242" s="604">
        <v>0</v>
      </c>
      <c r="H1242" s="605">
        <v>0</v>
      </c>
      <c r="I1242" s="7" t="e">
        <f>(IF(OR(#REF!&lt;&gt;0,$E1242&lt;&gt;0,$F1242&lt;&gt;0,$G1242&lt;&gt;0,$H1242&lt;&gt;0),$I$2,""))</f>
        <v>#REF!</v>
      </c>
      <c r="J1242" s="314"/>
    </row>
    <row r="1243" spans="1:10" ht="31.5">
      <c r="A1243" s="109">
        <v>270</v>
      </c>
      <c r="B1243" s="192"/>
      <c r="C1243" s="188">
        <v>3306</v>
      </c>
      <c r="D1243" s="249" t="s">
        <v>241</v>
      </c>
      <c r="E1243" s="605">
        <v>0</v>
      </c>
      <c r="F1243" s="606">
        <v>0</v>
      </c>
      <c r="G1243" s="604">
        <v>0</v>
      </c>
      <c r="H1243" s="605">
        <v>0</v>
      </c>
      <c r="I1243" s="7" t="e">
        <f>(IF(OR(#REF!&lt;&gt;0,$E1243&lt;&gt;0,$F1243&lt;&gt;0,$G1243&lt;&gt;0,$H1243&lt;&gt;0),$I$2,""))</f>
        <v>#REF!</v>
      </c>
      <c r="J1243" s="314"/>
    </row>
    <row r="1244" spans="1:10">
      <c r="A1244" s="109">
        <v>290</v>
      </c>
      <c r="B1244" s="192"/>
      <c r="C1244" s="188">
        <v>3307</v>
      </c>
      <c r="D1244" s="249" t="s">
        <v>242</v>
      </c>
      <c r="E1244" s="633">
        <v>0</v>
      </c>
      <c r="F1244" s="634">
        <v>0</v>
      </c>
      <c r="G1244" s="632">
        <v>0</v>
      </c>
      <c r="H1244" s="633">
        <v>0</v>
      </c>
      <c r="I1244" s="7" t="e">
        <f>(IF(OR(#REF!&lt;&gt;0,$E1244&lt;&gt;0,$F1244&lt;&gt;0,$G1244&lt;&gt;0,$H1244&lt;&gt;0),$I$2,""))</f>
        <v>#REF!</v>
      </c>
      <c r="J1244" s="314"/>
    </row>
    <row r="1245" spans="1:10">
      <c r="A1245" s="235">
        <v>320</v>
      </c>
      <c r="B1245" s="180">
        <v>3900</v>
      </c>
      <c r="C1245" s="227" t="s">
        <v>243</v>
      </c>
      <c r="D1245" s="623"/>
      <c r="E1245" s="636">
        <v>0</v>
      </c>
      <c r="F1245" s="637">
        <v>0</v>
      </c>
      <c r="G1245" s="635">
        <v>0</v>
      </c>
      <c r="H1245" s="636">
        <v>0</v>
      </c>
      <c r="I1245" s="7" t="e">
        <f>(IF(OR(#REF!&lt;&gt;0,$E1245&lt;&gt;0,$F1245&lt;&gt;0,$G1245&lt;&gt;0,$H1245&lt;&gt;0),$I$2,""))</f>
        <v>#REF!</v>
      </c>
      <c r="J1245" s="314"/>
    </row>
    <row r="1246" spans="1:10">
      <c r="A1246" s="109">
        <v>330</v>
      </c>
      <c r="B1246" s="180">
        <v>4000</v>
      </c>
      <c r="C1246" s="227" t="s">
        <v>244</v>
      </c>
      <c r="D1246" s="623"/>
      <c r="E1246" s="609"/>
      <c r="F1246" s="610"/>
      <c r="G1246" s="608"/>
      <c r="H1246" s="609"/>
      <c r="I1246" s="7" t="e">
        <f>(IF(OR(#REF!&lt;&gt;0,$E1246&lt;&gt;0,$F1246&lt;&gt;0,$G1246&lt;&gt;0,$H1246&lt;&gt;0),$I$2,""))</f>
        <v>#REF!</v>
      </c>
      <c r="J1246" s="314"/>
    </row>
    <row r="1247" spans="1:10">
      <c r="A1247" s="109">
        <v>350</v>
      </c>
      <c r="B1247" s="180">
        <v>4100</v>
      </c>
      <c r="C1247" s="227" t="s">
        <v>245</v>
      </c>
      <c r="D1247" s="623"/>
      <c r="E1247" s="609"/>
      <c r="F1247" s="610"/>
      <c r="G1247" s="608"/>
      <c r="H1247" s="609"/>
      <c r="I1247" s="7" t="e">
        <f>(IF(OR(#REF!&lt;&gt;0,$E1247&lt;&gt;0,$F1247&lt;&gt;0,$G1247&lt;&gt;0,$H1247&lt;&gt;0),$I$2,""))</f>
        <v>#REF!</v>
      </c>
      <c r="J1247" s="314"/>
    </row>
    <row r="1248" spans="1:10">
      <c r="A1248" s="110">
        <v>355</v>
      </c>
      <c r="B1248" s="180">
        <v>4200</v>
      </c>
      <c r="C1248" s="227" t="s">
        <v>246</v>
      </c>
      <c r="D1248" s="623"/>
      <c r="E1248" s="591">
        <f>SUM(E1249:E1254)</f>
        <v>248000</v>
      </c>
      <c r="F1248" s="592">
        <f>SUM(F1249:F1254)</f>
        <v>220000</v>
      </c>
      <c r="G1248" s="590">
        <f>SUM(G1249:G1254)</f>
        <v>230000</v>
      </c>
      <c r="H1248" s="591">
        <f>SUM(H1249:H1254)</f>
        <v>240000</v>
      </c>
      <c r="I1248" s="7" t="e">
        <f>(IF(OR(#REF!&lt;&gt;0,$E1248&lt;&gt;0,$F1248&lt;&gt;0,$G1248&lt;&gt;0,$H1248&lt;&gt;0),$I$2,""))</f>
        <v>#REF!</v>
      </c>
      <c r="J1248" s="314"/>
    </row>
    <row r="1249" spans="1:10">
      <c r="A1249" s="110">
        <v>355</v>
      </c>
      <c r="B1249" s="251"/>
      <c r="C1249" s="185">
        <v>4201</v>
      </c>
      <c r="D1249" s="186" t="s">
        <v>247</v>
      </c>
      <c r="E1249" s="594"/>
      <c r="F1249" s="595"/>
      <c r="G1249" s="593"/>
      <c r="H1249" s="594"/>
      <c r="I1249" s="7" t="e">
        <f>(IF(OR(#REF!&lt;&gt;0,$E1249&lt;&gt;0,$F1249&lt;&gt;0,$G1249&lt;&gt;0,$H1249&lt;&gt;0),$I$2,""))</f>
        <v>#REF!</v>
      </c>
      <c r="J1249" s="314"/>
    </row>
    <row r="1250" spans="1:10">
      <c r="A1250" s="110">
        <v>375</v>
      </c>
      <c r="B1250" s="251"/>
      <c r="C1250" s="194">
        <v>4202</v>
      </c>
      <c r="D1250" s="252" t="s">
        <v>248</v>
      </c>
      <c r="E1250" s="601"/>
      <c r="F1250" s="602"/>
      <c r="G1250" s="600"/>
      <c r="H1250" s="601"/>
      <c r="I1250" s="7" t="e">
        <f>(IF(OR(#REF!&lt;&gt;0,$E1250&lt;&gt;0,$F1250&lt;&gt;0,$G1250&lt;&gt;0,$H1250&lt;&gt;0),$I$2,""))</f>
        <v>#REF!</v>
      </c>
      <c r="J1250" s="314"/>
    </row>
    <row r="1251" spans="1:10">
      <c r="A1251" s="110">
        <v>380</v>
      </c>
      <c r="B1251" s="251"/>
      <c r="C1251" s="194">
        <v>4214</v>
      </c>
      <c r="D1251" s="252" t="s">
        <v>249</v>
      </c>
      <c r="E1251" s="601">
        <v>248000</v>
      </c>
      <c r="F1251" s="602">
        <v>220000</v>
      </c>
      <c r="G1251" s="600">
        <v>230000</v>
      </c>
      <c r="H1251" s="601">
        <v>240000</v>
      </c>
      <c r="I1251" s="7" t="e">
        <f>(IF(OR(#REF!&lt;&gt;0,$E1251&lt;&gt;0,$F1251&lt;&gt;0,$G1251&lt;&gt;0,$H1251&lt;&gt;0),$I$2,""))</f>
        <v>#REF!</v>
      </c>
      <c r="J1251" s="314"/>
    </row>
    <row r="1252" spans="1:10">
      <c r="A1252" s="110">
        <v>385</v>
      </c>
      <c r="B1252" s="251"/>
      <c r="C1252" s="194">
        <v>4217</v>
      </c>
      <c r="D1252" s="252" t="s">
        <v>250</v>
      </c>
      <c r="E1252" s="601"/>
      <c r="F1252" s="602"/>
      <c r="G1252" s="600"/>
      <c r="H1252" s="601"/>
      <c r="I1252" s="7" t="e">
        <f>(IF(OR(#REF!&lt;&gt;0,$E1252&lt;&gt;0,$F1252&lt;&gt;0,$G1252&lt;&gt;0,$H1252&lt;&gt;0),$I$2,""))</f>
        <v>#REF!</v>
      </c>
      <c r="J1252" s="314"/>
    </row>
    <row r="1253" spans="1:10">
      <c r="A1253" s="110">
        <v>390</v>
      </c>
      <c r="B1253" s="251"/>
      <c r="C1253" s="194">
        <v>4218</v>
      </c>
      <c r="D1253" s="195" t="s">
        <v>251</v>
      </c>
      <c r="E1253" s="601"/>
      <c r="F1253" s="602"/>
      <c r="G1253" s="600"/>
      <c r="H1253" s="601"/>
      <c r="I1253" s="7" t="e">
        <f>(IF(OR(#REF!&lt;&gt;0,$E1253&lt;&gt;0,$F1253&lt;&gt;0,$G1253&lt;&gt;0,$H1253&lt;&gt;0),$I$2,""))</f>
        <v>#REF!</v>
      </c>
      <c r="J1253" s="314"/>
    </row>
    <row r="1254" spans="1:10">
      <c r="A1254" s="110">
        <v>390</v>
      </c>
      <c r="B1254" s="251"/>
      <c r="C1254" s="188">
        <v>4219</v>
      </c>
      <c r="D1254" s="231" t="s">
        <v>252</v>
      </c>
      <c r="E1254" s="597"/>
      <c r="F1254" s="598"/>
      <c r="G1254" s="596"/>
      <c r="H1254" s="597"/>
      <c r="I1254" s="7" t="e">
        <f>(IF(OR(#REF!&lt;&gt;0,$E1254&lt;&gt;0,$F1254&lt;&gt;0,$G1254&lt;&gt;0,$H1254&lt;&gt;0),$I$2,""))</f>
        <v>#REF!</v>
      </c>
      <c r="J1254" s="314"/>
    </row>
    <row r="1255" spans="1:10">
      <c r="A1255" s="110">
        <v>395</v>
      </c>
      <c r="B1255" s="180">
        <v>4300</v>
      </c>
      <c r="C1255" s="227" t="s">
        <v>253</v>
      </c>
      <c r="D1255" s="623"/>
      <c r="E1255" s="591">
        <f>SUM(E1256:E1258)</f>
        <v>0</v>
      </c>
      <c r="F1255" s="592">
        <f>SUM(F1256:F1258)</f>
        <v>0</v>
      </c>
      <c r="G1255" s="590">
        <f>SUM(G1256:G1258)</f>
        <v>0</v>
      </c>
      <c r="H1255" s="591">
        <f>SUM(H1256:H1258)</f>
        <v>0</v>
      </c>
      <c r="I1255" s="7" t="e">
        <f>(IF(OR(#REF!&lt;&gt;0,$E1255&lt;&gt;0,$F1255&lt;&gt;0,$G1255&lt;&gt;0,$H1255&lt;&gt;0),$I$2,""))</f>
        <v>#REF!</v>
      </c>
      <c r="J1255" s="314"/>
    </row>
    <row r="1256" spans="1:10">
      <c r="A1256" s="244">
        <v>397</v>
      </c>
      <c r="B1256" s="251"/>
      <c r="C1256" s="185">
        <v>4301</v>
      </c>
      <c r="D1256" s="210" t="s">
        <v>254</v>
      </c>
      <c r="E1256" s="594"/>
      <c r="F1256" s="595"/>
      <c r="G1256" s="593"/>
      <c r="H1256" s="594"/>
      <c r="I1256" s="7" t="e">
        <f>(IF(OR(#REF!&lt;&gt;0,$E1256&lt;&gt;0,$F1256&lt;&gt;0,$G1256&lt;&gt;0,$H1256&lt;&gt;0),$I$2,""))</f>
        <v>#REF!</v>
      </c>
      <c r="J1256" s="314"/>
    </row>
    <row r="1257" spans="1:10">
      <c r="A1257" s="69">
        <v>398</v>
      </c>
      <c r="B1257" s="251"/>
      <c r="C1257" s="194">
        <v>4302</v>
      </c>
      <c r="D1257" s="252" t="s">
        <v>255</v>
      </c>
      <c r="E1257" s="601"/>
      <c r="F1257" s="602"/>
      <c r="G1257" s="600"/>
      <c r="H1257" s="601"/>
      <c r="I1257" s="7" t="e">
        <f>(IF(OR(#REF!&lt;&gt;0,$E1257&lt;&gt;0,$F1257&lt;&gt;0,$G1257&lt;&gt;0,$H1257&lt;&gt;0),$I$2,""))</f>
        <v>#REF!</v>
      </c>
      <c r="J1257" s="314"/>
    </row>
    <row r="1258" spans="1:10">
      <c r="A1258" s="69">
        <v>399</v>
      </c>
      <c r="B1258" s="251"/>
      <c r="C1258" s="188">
        <v>4309</v>
      </c>
      <c r="D1258" s="199" t="s">
        <v>256</v>
      </c>
      <c r="E1258" s="597"/>
      <c r="F1258" s="598"/>
      <c r="G1258" s="596"/>
      <c r="H1258" s="597"/>
      <c r="I1258" s="7" t="e">
        <f>(IF(OR(#REF!&lt;&gt;0,$E1258&lt;&gt;0,$F1258&lt;&gt;0,$G1258&lt;&gt;0,$H1258&lt;&gt;0),$I$2,""))</f>
        <v>#REF!</v>
      </c>
      <c r="J1258" s="314"/>
    </row>
    <row r="1259" spans="1:10">
      <c r="A1259" s="69">
        <v>400</v>
      </c>
      <c r="B1259" s="180">
        <v>4400</v>
      </c>
      <c r="C1259" s="227" t="s">
        <v>257</v>
      </c>
      <c r="D1259" s="623"/>
      <c r="E1259" s="609"/>
      <c r="F1259" s="610"/>
      <c r="G1259" s="608"/>
      <c r="H1259" s="609"/>
      <c r="I1259" s="7" t="e">
        <f>(IF(OR(#REF!&lt;&gt;0,$E1259&lt;&gt;0,$F1259&lt;&gt;0,$G1259&lt;&gt;0,$H1259&lt;&gt;0),$I$2,""))</f>
        <v>#REF!</v>
      </c>
      <c r="J1259" s="314"/>
    </row>
    <row r="1260" spans="1:10">
      <c r="A1260" s="69">
        <v>401</v>
      </c>
      <c r="B1260" s="180">
        <v>4500</v>
      </c>
      <c r="C1260" s="227" t="s">
        <v>258</v>
      </c>
      <c r="D1260" s="623"/>
      <c r="E1260" s="609">
        <v>40000</v>
      </c>
      <c r="F1260" s="610">
        <v>35000</v>
      </c>
      <c r="G1260" s="608">
        <v>35000</v>
      </c>
      <c r="H1260" s="609">
        <v>35000</v>
      </c>
      <c r="I1260" s="7" t="e">
        <f>(IF(OR(#REF!&lt;&gt;0,$E1260&lt;&gt;0,$F1260&lt;&gt;0,$G1260&lt;&gt;0,$H1260&lt;&gt;0),$I$2,""))</f>
        <v>#REF!</v>
      </c>
      <c r="J1260" s="314"/>
    </row>
    <row r="1261" spans="1:10">
      <c r="A1261" s="250">
        <v>404</v>
      </c>
      <c r="B1261" s="180">
        <v>4600</v>
      </c>
      <c r="C1261" s="234" t="s">
        <v>259</v>
      </c>
      <c r="D1261" s="624"/>
      <c r="E1261" s="609"/>
      <c r="F1261" s="610"/>
      <c r="G1261" s="608"/>
      <c r="H1261" s="609"/>
      <c r="I1261" s="7" t="e">
        <f>(IF(OR(#REF!&lt;&gt;0,$E1261&lt;&gt;0,$F1261&lt;&gt;0,$G1261&lt;&gt;0,$H1261&lt;&gt;0),$I$2,""))</f>
        <v>#REF!</v>
      </c>
      <c r="J1261" s="314"/>
    </row>
    <row r="1262" spans="1:10">
      <c r="A1262" s="250">
        <v>404</v>
      </c>
      <c r="B1262" s="180">
        <v>4900</v>
      </c>
      <c r="C1262" s="227" t="s">
        <v>260</v>
      </c>
      <c r="D1262" s="623"/>
      <c r="E1262" s="591">
        <f>+E1263+E1264</f>
        <v>0</v>
      </c>
      <c r="F1262" s="592">
        <f>+F1263+F1264</f>
        <v>0</v>
      </c>
      <c r="G1262" s="590">
        <f>+G1263+G1264</f>
        <v>0</v>
      </c>
      <c r="H1262" s="591">
        <f>+H1263+H1264</f>
        <v>0</v>
      </c>
      <c r="I1262" s="7" t="e">
        <f>(IF(OR(#REF!&lt;&gt;0,$E1262&lt;&gt;0,$F1262&lt;&gt;0,$G1262&lt;&gt;0,$H1262&lt;&gt;0),$I$2,""))</f>
        <v>#REF!</v>
      </c>
      <c r="J1262" s="314"/>
    </row>
    <row r="1263" spans="1:10">
      <c r="A1263" s="109">
        <v>440</v>
      </c>
      <c r="B1263" s="251"/>
      <c r="C1263" s="185">
        <v>4901</v>
      </c>
      <c r="D1263" s="253" t="s">
        <v>261</v>
      </c>
      <c r="E1263" s="594"/>
      <c r="F1263" s="595"/>
      <c r="G1263" s="593"/>
      <c r="H1263" s="594"/>
      <c r="I1263" s="7" t="e">
        <f>(IF(OR(#REF!&lt;&gt;0,$E1263&lt;&gt;0,$F1263&lt;&gt;0,$G1263&lt;&gt;0,$H1263&lt;&gt;0),$I$2,""))</f>
        <v>#REF!</v>
      </c>
      <c r="J1263" s="314"/>
    </row>
    <row r="1264" spans="1:10">
      <c r="A1264" s="109">
        <v>450</v>
      </c>
      <c r="B1264" s="251"/>
      <c r="C1264" s="188">
        <v>4902</v>
      </c>
      <c r="D1264" s="199" t="s">
        <v>262</v>
      </c>
      <c r="E1264" s="597"/>
      <c r="F1264" s="598"/>
      <c r="G1264" s="596"/>
      <c r="H1264" s="597"/>
      <c r="I1264" s="7" t="e">
        <f>(IF(OR(#REF!&lt;&gt;0,$E1264&lt;&gt;0,$F1264&lt;&gt;0,$G1264&lt;&gt;0,$H1264&lt;&gt;0),$I$2,""))</f>
        <v>#REF!</v>
      </c>
      <c r="J1264" s="314"/>
    </row>
    <row r="1265" spans="1:10">
      <c r="A1265" s="109">
        <v>495</v>
      </c>
      <c r="B1265" s="254">
        <v>5100</v>
      </c>
      <c r="C1265" s="255" t="s">
        <v>263</v>
      </c>
      <c r="D1265" s="638"/>
      <c r="E1265" s="609"/>
      <c r="F1265" s="610"/>
      <c r="G1265" s="608"/>
      <c r="H1265" s="609"/>
      <c r="I1265" s="7" t="e">
        <f>(IF(OR(#REF!&lt;&gt;0,$E1265&lt;&gt;0,$F1265&lt;&gt;0,$G1265&lt;&gt;0,$H1265&lt;&gt;0),$I$2,""))</f>
        <v>#REF!</v>
      </c>
      <c r="J1265" s="314"/>
    </row>
    <row r="1266" spans="1:10">
      <c r="A1266" s="110">
        <v>500</v>
      </c>
      <c r="B1266" s="254">
        <v>5200</v>
      </c>
      <c r="C1266" s="255" t="s">
        <v>264</v>
      </c>
      <c r="D1266" s="638"/>
      <c r="E1266" s="591">
        <f>SUM(E1267:E1273)</f>
        <v>0</v>
      </c>
      <c r="F1266" s="592">
        <f>SUM(F1267:F1273)</f>
        <v>0</v>
      </c>
      <c r="G1266" s="590">
        <f>SUM(G1267:G1273)</f>
        <v>0</v>
      </c>
      <c r="H1266" s="591">
        <f>SUM(H1267:H1273)</f>
        <v>0</v>
      </c>
      <c r="I1266" s="7" t="e">
        <f>(IF(OR(#REF!&lt;&gt;0,$E1266&lt;&gt;0,$F1266&lt;&gt;0,$G1266&lt;&gt;0,$H1266&lt;&gt;0),$I$2,""))</f>
        <v>#REF!</v>
      </c>
      <c r="J1266" s="314"/>
    </row>
    <row r="1267" spans="1:10">
      <c r="A1267" s="110">
        <v>505</v>
      </c>
      <c r="B1267" s="257"/>
      <c r="C1267" s="258">
        <v>5201</v>
      </c>
      <c r="D1267" s="259" t="s">
        <v>265</v>
      </c>
      <c r="E1267" s="594"/>
      <c r="F1267" s="595"/>
      <c r="G1267" s="593"/>
      <c r="H1267" s="594"/>
      <c r="I1267" s="7" t="e">
        <f>(IF(OR(#REF!&lt;&gt;0,$E1267&lt;&gt;0,$F1267&lt;&gt;0,$G1267&lt;&gt;0,$H1267&lt;&gt;0),$I$2,""))</f>
        <v>#REF!</v>
      </c>
      <c r="J1267" s="314"/>
    </row>
    <row r="1268" spans="1:10">
      <c r="A1268" s="110">
        <v>510</v>
      </c>
      <c r="B1268" s="257"/>
      <c r="C1268" s="261">
        <v>5202</v>
      </c>
      <c r="D1268" s="262" t="s">
        <v>266</v>
      </c>
      <c r="E1268" s="601"/>
      <c r="F1268" s="602"/>
      <c r="G1268" s="600"/>
      <c r="H1268" s="601"/>
      <c r="I1268" s="7" t="e">
        <f>(IF(OR(#REF!&lt;&gt;0,$E1268&lt;&gt;0,$F1268&lt;&gt;0,$G1268&lt;&gt;0,$H1268&lt;&gt;0),$I$2,""))</f>
        <v>#REF!</v>
      </c>
      <c r="J1268" s="314"/>
    </row>
    <row r="1269" spans="1:10">
      <c r="A1269" s="110">
        <v>515</v>
      </c>
      <c r="B1269" s="257"/>
      <c r="C1269" s="261">
        <v>5203</v>
      </c>
      <c r="D1269" s="262" t="s">
        <v>267</v>
      </c>
      <c r="E1269" s="601"/>
      <c r="F1269" s="602"/>
      <c r="G1269" s="600"/>
      <c r="H1269" s="601"/>
      <c r="I1269" s="7" t="e">
        <f>(IF(OR(#REF!&lt;&gt;0,$E1269&lt;&gt;0,$F1269&lt;&gt;0,$G1269&lt;&gt;0,$H1269&lt;&gt;0),$I$2,""))</f>
        <v>#REF!</v>
      </c>
      <c r="J1269" s="314"/>
    </row>
    <row r="1270" spans="1:10">
      <c r="A1270" s="110">
        <v>520</v>
      </c>
      <c r="B1270" s="257"/>
      <c r="C1270" s="261">
        <v>5204</v>
      </c>
      <c r="D1270" s="262" t="s">
        <v>268</v>
      </c>
      <c r="E1270" s="601"/>
      <c r="F1270" s="602"/>
      <c r="G1270" s="600"/>
      <c r="H1270" s="601"/>
      <c r="I1270" s="7" t="e">
        <f>(IF(OR(#REF!&lt;&gt;0,$E1270&lt;&gt;0,$F1270&lt;&gt;0,$G1270&lt;&gt;0,$H1270&lt;&gt;0),$I$2,""))</f>
        <v>#REF!</v>
      </c>
      <c r="J1270" s="314"/>
    </row>
    <row r="1271" spans="1:10">
      <c r="A1271" s="110">
        <v>525</v>
      </c>
      <c r="B1271" s="257"/>
      <c r="C1271" s="261">
        <v>5205</v>
      </c>
      <c r="D1271" s="262" t="s">
        <v>269</v>
      </c>
      <c r="E1271" s="601"/>
      <c r="F1271" s="602"/>
      <c r="G1271" s="600"/>
      <c r="H1271" s="601"/>
      <c r="I1271" s="7" t="e">
        <f>(IF(OR(#REF!&lt;&gt;0,$E1271&lt;&gt;0,$F1271&lt;&gt;0,$G1271&lt;&gt;0,$H1271&lt;&gt;0),$I$2,""))</f>
        <v>#REF!</v>
      </c>
      <c r="J1271" s="314"/>
    </row>
    <row r="1272" spans="1:10">
      <c r="A1272" s="109">
        <v>635</v>
      </c>
      <c r="B1272" s="257"/>
      <c r="C1272" s="261">
        <v>5206</v>
      </c>
      <c r="D1272" s="262" t="s">
        <v>270</v>
      </c>
      <c r="E1272" s="601"/>
      <c r="F1272" s="602"/>
      <c r="G1272" s="600"/>
      <c r="H1272" s="601"/>
      <c r="I1272" s="7" t="e">
        <f>(IF(OR(#REF!&lt;&gt;0,$E1272&lt;&gt;0,$F1272&lt;&gt;0,$G1272&lt;&gt;0,$H1272&lt;&gt;0),$I$2,""))</f>
        <v>#REF!</v>
      </c>
      <c r="J1272" s="314"/>
    </row>
    <row r="1273" spans="1:10">
      <c r="A1273" s="110">
        <v>640</v>
      </c>
      <c r="B1273" s="257"/>
      <c r="C1273" s="263">
        <v>5219</v>
      </c>
      <c r="D1273" s="264" t="s">
        <v>271</v>
      </c>
      <c r="E1273" s="597"/>
      <c r="F1273" s="598"/>
      <c r="G1273" s="596"/>
      <c r="H1273" s="597"/>
      <c r="I1273" s="7" t="e">
        <f>(IF(OR(#REF!&lt;&gt;0,$E1273&lt;&gt;0,$F1273&lt;&gt;0,$G1273&lt;&gt;0,$H1273&lt;&gt;0),$I$2,""))</f>
        <v>#REF!</v>
      </c>
      <c r="J1273" s="314"/>
    </row>
    <row r="1274" spans="1:10">
      <c r="A1274" s="110">
        <v>645</v>
      </c>
      <c r="B1274" s="254">
        <v>5300</v>
      </c>
      <c r="C1274" s="255" t="s">
        <v>272</v>
      </c>
      <c r="D1274" s="638"/>
      <c r="E1274" s="591">
        <f>SUM(E1275:E1276)</f>
        <v>0</v>
      </c>
      <c r="F1274" s="592">
        <f>SUM(F1275:F1276)</f>
        <v>0</v>
      </c>
      <c r="G1274" s="590">
        <f>SUM(G1275:G1276)</f>
        <v>0</v>
      </c>
      <c r="H1274" s="591">
        <f>SUM(H1275:H1276)</f>
        <v>0</v>
      </c>
      <c r="I1274" s="7" t="e">
        <f>(IF(OR(#REF!&lt;&gt;0,$E1274&lt;&gt;0,$F1274&lt;&gt;0,$G1274&lt;&gt;0,$H1274&lt;&gt;0),$I$2,""))</f>
        <v>#REF!</v>
      </c>
      <c r="J1274" s="314"/>
    </row>
    <row r="1275" spans="1:10">
      <c r="A1275" s="110">
        <v>650</v>
      </c>
      <c r="B1275" s="257"/>
      <c r="C1275" s="258">
        <v>5301</v>
      </c>
      <c r="D1275" s="259" t="s">
        <v>273</v>
      </c>
      <c r="E1275" s="594"/>
      <c r="F1275" s="595"/>
      <c r="G1275" s="593"/>
      <c r="H1275" s="594"/>
      <c r="I1275" s="7" t="e">
        <f>(IF(OR(#REF!&lt;&gt;0,$E1275&lt;&gt;0,$F1275&lt;&gt;0,$G1275&lt;&gt;0,$H1275&lt;&gt;0),$I$2,""))</f>
        <v>#REF!</v>
      </c>
      <c r="J1275" s="314"/>
    </row>
    <row r="1276" spans="1:10">
      <c r="A1276" s="109">
        <v>655</v>
      </c>
      <c r="B1276" s="257"/>
      <c r="C1276" s="263">
        <v>5309</v>
      </c>
      <c r="D1276" s="264" t="s">
        <v>274</v>
      </c>
      <c r="E1276" s="597"/>
      <c r="F1276" s="598"/>
      <c r="G1276" s="596"/>
      <c r="H1276" s="597"/>
      <c r="I1276" s="7" t="e">
        <f>(IF(OR(#REF!&lt;&gt;0,$E1276&lt;&gt;0,$F1276&lt;&gt;0,$G1276&lt;&gt;0,$H1276&lt;&gt;0),$I$2,""))</f>
        <v>#REF!</v>
      </c>
      <c r="J1276" s="314"/>
    </row>
    <row r="1277" spans="1:10">
      <c r="A1277" s="109">
        <v>665</v>
      </c>
      <c r="B1277" s="254">
        <v>5400</v>
      </c>
      <c r="C1277" s="255" t="s">
        <v>275</v>
      </c>
      <c r="D1277" s="638"/>
      <c r="E1277" s="609"/>
      <c r="F1277" s="610"/>
      <c r="G1277" s="608"/>
      <c r="H1277" s="609"/>
      <c r="I1277" s="7" t="e">
        <f>(IF(OR(#REF!&lt;&gt;0,$E1277&lt;&gt;0,$F1277&lt;&gt;0,$G1277&lt;&gt;0,$H1277&lt;&gt;0),$I$2,""))</f>
        <v>#REF!</v>
      </c>
      <c r="J1277" s="314"/>
    </row>
    <row r="1278" spans="1:10">
      <c r="A1278" s="109">
        <v>675</v>
      </c>
      <c r="B1278" s="180">
        <v>5500</v>
      </c>
      <c r="C1278" s="227" t="s">
        <v>276</v>
      </c>
      <c r="D1278" s="623"/>
      <c r="E1278" s="591">
        <f>SUM(E1279:E1282)</f>
        <v>0</v>
      </c>
      <c r="F1278" s="592">
        <f>SUM(F1279:F1282)</f>
        <v>0</v>
      </c>
      <c r="G1278" s="590">
        <f>SUM(G1279:G1282)</f>
        <v>0</v>
      </c>
      <c r="H1278" s="591">
        <f>SUM(H1279:H1282)</f>
        <v>0</v>
      </c>
      <c r="I1278" s="7" t="e">
        <f>(IF(OR(#REF!&lt;&gt;0,$E1278&lt;&gt;0,$F1278&lt;&gt;0,$G1278&lt;&gt;0,$H1278&lt;&gt;0),$I$2,""))</f>
        <v>#REF!</v>
      </c>
      <c r="J1278" s="314"/>
    </row>
    <row r="1279" spans="1:10">
      <c r="A1279" s="109">
        <v>685</v>
      </c>
      <c r="B1279" s="251"/>
      <c r="C1279" s="185">
        <v>5501</v>
      </c>
      <c r="D1279" s="210" t="s">
        <v>277</v>
      </c>
      <c r="E1279" s="594"/>
      <c r="F1279" s="595"/>
      <c r="G1279" s="593"/>
      <c r="H1279" s="594"/>
      <c r="I1279" s="7" t="e">
        <f>(IF(OR(#REF!&lt;&gt;0,$E1279&lt;&gt;0,$F1279&lt;&gt;0,$G1279&lt;&gt;0,$H1279&lt;&gt;0),$I$2,""))</f>
        <v>#REF!</v>
      </c>
      <c r="J1279" s="314"/>
    </row>
    <row r="1280" spans="1:10">
      <c r="A1280" s="110">
        <v>690</v>
      </c>
      <c r="B1280" s="251"/>
      <c r="C1280" s="194">
        <v>5502</v>
      </c>
      <c r="D1280" s="195" t="s">
        <v>278</v>
      </c>
      <c r="E1280" s="601"/>
      <c r="F1280" s="602"/>
      <c r="G1280" s="600"/>
      <c r="H1280" s="601"/>
      <c r="I1280" s="7" t="e">
        <f>(IF(OR(#REF!&lt;&gt;0,$E1280&lt;&gt;0,$F1280&lt;&gt;0,$G1280&lt;&gt;0,$H1280&lt;&gt;0),$I$2,""))</f>
        <v>#REF!</v>
      </c>
      <c r="J1280" s="314"/>
    </row>
    <row r="1281" spans="1:10">
      <c r="A1281" s="110">
        <v>695</v>
      </c>
      <c r="B1281" s="251"/>
      <c r="C1281" s="194">
        <v>5503</v>
      </c>
      <c r="D1281" s="252" t="s">
        <v>279</v>
      </c>
      <c r="E1281" s="601"/>
      <c r="F1281" s="602"/>
      <c r="G1281" s="600"/>
      <c r="H1281" s="601"/>
      <c r="I1281" s="7" t="e">
        <f>(IF(OR(#REF!&lt;&gt;0,$E1281&lt;&gt;0,$F1281&lt;&gt;0,$G1281&lt;&gt;0,$H1281&lt;&gt;0),$I$2,""))</f>
        <v>#REF!</v>
      </c>
      <c r="J1281" s="314"/>
    </row>
    <row r="1282" spans="1:10">
      <c r="A1282" s="109">
        <v>700</v>
      </c>
      <c r="B1282" s="251"/>
      <c r="C1282" s="188">
        <v>5504</v>
      </c>
      <c r="D1282" s="226" t="s">
        <v>280</v>
      </c>
      <c r="E1282" s="597"/>
      <c r="F1282" s="598"/>
      <c r="G1282" s="596"/>
      <c r="H1282" s="597"/>
      <c r="I1282" s="7" t="e">
        <f>(IF(OR(#REF!&lt;&gt;0,$E1282&lt;&gt;0,$F1282&lt;&gt;0,$G1282&lt;&gt;0,$H1282&lt;&gt;0),$I$2,""))</f>
        <v>#REF!</v>
      </c>
      <c r="J1282" s="314"/>
    </row>
    <row r="1283" spans="1:10">
      <c r="A1283" s="109">
        <v>710</v>
      </c>
      <c r="B1283" s="254">
        <v>5700</v>
      </c>
      <c r="C1283" s="265" t="s">
        <v>281</v>
      </c>
      <c r="D1283" s="639"/>
      <c r="E1283" s="591">
        <f>SUM(E1284:E1286)</f>
        <v>0</v>
      </c>
      <c r="F1283" s="592">
        <f>SUM(F1284:F1286)</f>
        <v>0</v>
      </c>
      <c r="G1283" s="590">
        <f>SUM(G1284:G1286)</f>
        <v>0</v>
      </c>
      <c r="H1283" s="591">
        <f>SUM(H1284:H1286)</f>
        <v>0</v>
      </c>
      <c r="I1283" s="7" t="e">
        <f>(IF(OR(#REF!&lt;&gt;0,$E1283&lt;&gt;0,$F1283&lt;&gt;0,$G1283&lt;&gt;0,$H1283&lt;&gt;0),$I$2,""))</f>
        <v>#REF!</v>
      </c>
      <c r="J1283" s="314"/>
    </row>
    <row r="1284" spans="1:10">
      <c r="A1284" s="110">
        <v>715</v>
      </c>
      <c r="B1284" s="257"/>
      <c r="C1284" s="258">
        <v>5701</v>
      </c>
      <c r="D1284" s="259" t="s">
        <v>282</v>
      </c>
      <c r="E1284" s="594"/>
      <c r="F1284" s="595"/>
      <c r="G1284" s="593"/>
      <c r="H1284" s="594"/>
      <c r="I1284" s="7" t="e">
        <f>(IF(OR(#REF!&lt;&gt;0,$E1284&lt;&gt;0,$F1284&lt;&gt;0,$G1284&lt;&gt;0,$H1284&lt;&gt;0),$I$2,""))</f>
        <v>#REF!</v>
      </c>
      <c r="J1284" s="314"/>
    </row>
    <row r="1285" spans="1:10">
      <c r="A1285" s="110">
        <v>720</v>
      </c>
      <c r="B1285" s="257"/>
      <c r="C1285" s="266">
        <v>5702</v>
      </c>
      <c r="D1285" s="267" t="s">
        <v>283</v>
      </c>
      <c r="E1285" s="612"/>
      <c r="F1285" s="613"/>
      <c r="G1285" s="611"/>
      <c r="H1285" s="612"/>
      <c r="I1285" s="7" t="e">
        <f>(IF(OR(#REF!&lt;&gt;0,$E1285&lt;&gt;0,$F1285&lt;&gt;0,$G1285&lt;&gt;0,$H1285&lt;&gt;0),$I$2,""))</f>
        <v>#REF!</v>
      </c>
      <c r="J1285" s="314"/>
    </row>
    <row r="1286" spans="1:10">
      <c r="A1286" s="110">
        <v>725</v>
      </c>
      <c r="B1286" s="193"/>
      <c r="C1286" s="268">
        <v>4071</v>
      </c>
      <c r="D1286" s="269" t="s">
        <v>284</v>
      </c>
      <c r="E1286" s="641"/>
      <c r="F1286" s="642"/>
      <c r="G1286" s="640"/>
      <c r="H1286" s="641"/>
      <c r="I1286" s="7" t="e">
        <f>(IF(OR(#REF!&lt;&gt;0,$E1286&lt;&gt;0,$F1286&lt;&gt;0,$G1286&lt;&gt;0,$H1286&lt;&gt;0),$I$2,""))</f>
        <v>#REF!</v>
      </c>
      <c r="J1286" s="314"/>
    </row>
    <row r="1287" spans="1:10">
      <c r="A1287" s="110">
        <v>730</v>
      </c>
      <c r="B1287" s="437"/>
      <c r="C1287" s="274" t="s">
        <v>285</v>
      </c>
      <c r="D1287" s="643"/>
      <c r="E1287" s="644"/>
      <c r="F1287" s="644"/>
      <c r="G1287" s="644"/>
      <c r="H1287" s="644"/>
      <c r="I1287" s="7" t="e">
        <f>(IF(OR(#REF!&lt;&gt;0,$E1287&lt;&gt;0,$F1287&lt;&gt;0,$G1287&lt;&gt;0,$H1287&lt;&gt;0),$I$2,""))</f>
        <v>#REF!</v>
      </c>
      <c r="J1287" s="314"/>
    </row>
    <row r="1288" spans="1:10">
      <c r="A1288" s="110">
        <v>735</v>
      </c>
      <c r="B1288" s="273">
        <v>98</v>
      </c>
      <c r="C1288" s="274" t="s">
        <v>285</v>
      </c>
      <c r="D1288" s="643"/>
      <c r="E1288" s="645"/>
      <c r="F1288" s="646"/>
      <c r="G1288" s="646"/>
      <c r="H1288" s="646"/>
      <c r="I1288" s="7" t="e">
        <f>(IF(OR(#REF!&lt;&gt;0,$E1288&lt;&gt;0,$F1288&lt;&gt;0,$G1288&lt;&gt;0,$H1288&lt;&gt;0),$I$2,""))</f>
        <v>#REF!</v>
      </c>
      <c r="J1288" s="314"/>
    </row>
    <row r="1289" spans="1:10">
      <c r="A1289" s="110">
        <v>740</v>
      </c>
      <c r="B1289" s="647"/>
      <c r="C1289" s="648"/>
      <c r="D1289" s="649"/>
      <c r="E1289" s="650"/>
      <c r="F1289" s="650"/>
      <c r="G1289" s="650"/>
      <c r="H1289" s="650"/>
      <c r="I1289" s="7" t="e">
        <f>(IF(OR(#REF!&lt;&gt;0,$E1289&lt;&gt;0,$F1289&lt;&gt;0,$G1289&lt;&gt;0,$H1289&lt;&gt;0),$I$2,""))</f>
        <v>#REF!</v>
      </c>
      <c r="J1289" s="314"/>
    </row>
    <row r="1290" spans="1:10">
      <c r="A1290" s="110">
        <v>745</v>
      </c>
      <c r="B1290" s="651"/>
      <c r="C1290" s="14"/>
      <c r="D1290" s="652"/>
      <c r="E1290" s="143"/>
      <c r="F1290" s="143"/>
      <c r="G1290" s="143"/>
      <c r="H1290" s="143"/>
      <c r="I1290" s="7" t="e">
        <f>(IF(OR(#REF!&lt;&gt;0,$E1290&lt;&gt;0,$F1290&lt;&gt;0,$G1290&lt;&gt;0,$H1290&lt;&gt;0),$I$2,""))</f>
        <v>#REF!</v>
      </c>
      <c r="J1290" s="314"/>
    </row>
    <row r="1291" spans="1:10">
      <c r="A1291" s="109">
        <v>750</v>
      </c>
      <c r="B1291" s="651"/>
      <c r="C1291" s="14"/>
      <c r="D1291" s="652"/>
      <c r="E1291" s="143"/>
      <c r="F1291" s="143"/>
      <c r="G1291" s="143"/>
      <c r="H1291" s="143"/>
      <c r="I1291" s="7" t="e">
        <f>(IF(OR(#REF!&lt;&gt;0,$E1291&lt;&gt;0,$F1291&lt;&gt;0,$G1291&lt;&gt;0,$H1291&lt;&gt;0),$I$2,""))</f>
        <v>#REF!</v>
      </c>
      <c r="J1291" s="314"/>
    </row>
    <row r="1292" spans="1:10" ht="16.5" thickBot="1">
      <c r="A1292" s="110">
        <v>755</v>
      </c>
      <c r="B1292" s="653"/>
      <c r="C1292" s="283" t="s">
        <v>170</v>
      </c>
      <c r="D1292" s="654">
        <f>+B1292</f>
        <v>0</v>
      </c>
      <c r="E1292" s="656">
        <f>SUM(E1177,E1180,E1186,E1194,E1195,E1213,E1217,E1223,E1226,E1227,E1228,E1229,E1230,E1239,E1245,E1246,E1247,E1248,E1255,E1259,E1260,E1261,E1262,E1265,E1266,E1274,E1277,E1278,E1283)+E1288</f>
        <v>597000</v>
      </c>
      <c r="F1292" s="657">
        <f>SUM(F1177,F1180,F1186,F1194,F1195,F1213,F1217,F1223,F1226,F1227,F1228,F1229,F1230,F1239,F1245,F1246,F1247,F1248,F1255,F1259,F1260,F1261,F1262,F1265,F1266,F1274,F1277,F1278,F1283)+F1288</f>
        <v>538300</v>
      </c>
      <c r="G1292" s="655">
        <f>SUM(G1177,G1180,G1186,G1194,G1195,G1213,G1217,G1223,G1226,G1227,G1228,G1229,G1230,G1239,G1245,G1246,G1247,G1248,G1255,G1259,G1260,G1261,G1262,G1265,G1266,G1274,G1277,G1278,G1283)+G1288</f>
        <v>555000</v>
      </c>
      <c r="H1292" s="656">
        <f>SUM(H1177,H1180,H1186,H1194,H1195,H1213,H1217,H1223,H1226,H1227,H1228,H1229,H1230,H1239,H1245,H1246,H1247,H1248,H1255,H1259,H1260,H1261,H1262,H1265,H1266,H1274,H1277,H1278,H1283)+H1288</f>
        <v>571000</v>
      </c>
      <c r="I1292" s="7" t="e">
        <f>(IF(OR(#REF!&lt;&gt;0,$E1292&lt;&gt;0,$F1292&lt;&gt;0,$G1292&lt;&gt;0,$H1292&lt;&gt;0),$I$2,""))</f>
        <v>#REF!</v>
      </c>
      <c r="J1292" s="658" t="str">
        <f>LEFT(C1174,1)</f>
        <v>5</v>
      </c>
    </row>
    <row r="1293" spans="1:10" ht="16.5" thickTop="1">
      <c r="A1293" s="110">
        <v>760</v>
      </c>
      <c r="B1293" s="659" t="s">
        <v>518</v>
      </c>
      <c r="C1293" s="660"/>
      <c r="I1293" s="7">
        <v>1</v>
      </c>
    </row>
    <row r="1294" spans="1:10">
      <c r="A1294" s="109">
        <v>765</v>
      </c>
      <c r="B1294" s="661"/>
      <c r="C1294" s="661"/>
      <c r="D1294" s="662"/>
      <c r="E1294" s="661"/>
      <c r="F1294" s="661"/>
      <c r="G1294" s="661"/>
      <c r="H1294" s="661"/>
      <c r="I1294" s="7">
        <v>1</v>
      </c>
    </row>
    <row r="1295" spans="1:10">
      <c r="A1295" s="109">
        <v>775</v>
      </c>
      <c r="B1295" s="663"/>
      <c r="C1295" s="663"/>
      <c r="D1295" s="663"/>
      <c r="E1295" s="663"/>
      <c r="F1295" s="663"/>
      <c r="G1295" s="663"/>
      <c r="H1295" s="663"/>
      <c r="I1295" s="7">
        <v>1</v>
      </c>
      <c r="J1295" s="663"/>
    </row>
    <row r="1296" spans="1:10">
      <c r="A1296" s="110">
        <v>780</v>
      </c>
      <c r="B1296" s="325"/>
      <c r="C1296" s="325"/>
      <c r="D1296" s="404"/>
      <c r="E1296" s="552"/>
      <c r="F1296" s="552"/>
      <c r="G1296" s="552"/>
      <c r="H1296" s="552"/>
      <c r="I1296" s="7" t="e">
        <f>(IF(OR(#REF!&lt;&gt;0,$E1296&lt;&gt;0,$F1296&lt;&gt;0,$G1296&lt;&gt;0,$H1296&lt;&gt;0),$I$2,""))</f>
        <v>#REF!</v>
      </c>
    </row>
    <row r="1297" spans="1:10">
      <c r="A1297" s="110">
        <v>785</v>
      </c>
      <c r="B1297" s="325"/>
      <c r="C1297" s="553"/>
      <c r="D1297" s="554"/>
      <c r="E1297" s="552"/>
      <c r="F1297" s="552"/>
      <c r="G1297" s="552"/>
      <c r="H1297" s="552"/>
      <c r="I1297" s="7">
        <v>1</v>
      </c>
      <c r="J1297" s="1"/>
    </row>
    <row r="1298" spans="1:10">
      <c r="A1298" s="110">
        <v>790</v>
      </c>
      <c r="B1298" s="555" t="str">
        <f>$B$7</f>
        <v>ПРОГНОЗА ЗА ПЕРИОДА 2022-2025 г. НА ПОСТЪПЛЕНИЯТА ОТ МЕСТНИ ПРИХОДИ  И НА РАЗХОДИТЕ ЗА МЕСТНИ ДЕЙНОСТИ</v>
      </c>
      <c r="C1298" s="556"/>
      <c r="D1298" s="556"/>
      <c r="E1298" s="159"/>
      <c r="F1298" s="159"/>
      <c r="G1298" s="159"/>
      <c r="H1298" s="159"/>
      <c r="I1298" s="7">
        <v>1</v>
      </c>
      <c r="J1298" s="1"/>
    </row>
    <row r="1299" spans="1:10">
      <c r="A1299" s="110">
        <v>795</v>
      </c>
      <c r="B1299" s="155"/>
      <c r="C1299" s="281"/>
      <c r="D1299" s="287"/>
      <c r="E1299" s="557" t="s">
        <v>9</v>
      </c>
      <c r="F1299" s="558" t="s">
        <v>511</v>
      </c>
      <c r="G1299" s="559"/>
      <c r="H1299" s="560"/>
      <c r="I1299" s="7">
        <v>1</v>
      </c>
      <c r="J1299" s="1"/>
    </row>
    <row r="1300" spans="1:10" ht="18.75">
      <c r="A1300" s="109">
        <v>805</v>
      </c>
      <c r="B1300" s="151" t="str">
        <f>$B$9</f>
        <v>ОБЩИНА ХАСКОВО</v>
      </c>
      <c r="C1300" s="152"/>
      <c r="D1300" s="153"/>
      <c r="E1300" s="24"/>
      <c r="F1300" s="159"/>
      <c r="G1300" s="159"/>
      <c r="H1300" s="159"/>
      <c r="I1300" s="7">
        <v>1</v>
      </c>
      <c r="J1300" s="1"/>
    </row>
    <row r="1301" spans="1:10">
      <c r="A1301" s="110">
        <v>810</v>
      </c>
      <c r="B1301" s="154" t="str">
        <f>$B$10</f>
        <v>(наименование на разпоредителя с бюджет)</v>
      </c>
      <c r="C1301" s="155"/>
      <c r="D1301" s="156"/>
      <c r="E1301" s="159"/>
      <c r="F1301" s="159"/>
      <c r="G1301" s="159"/>
      <c r="H1301" s="159"/>
      <c r="I1301" s="7">
        <v>1</v>
      </c>
      <c r="J1301" s="1"/>
    </row>
    <row r="1302" spans="1:10">
      <c r="A1302" s="110">
        <v>815</v>
      </c>
      <c r="B1302" s="154"/>
      <c r="C1302" s="155"/>
      <c r="D1302" s="156"/>
      <c r="E1302" s="159"/>
      <c r="F1302" s="159"/>
      <c r="G1302" s="159"/>
      <c r="H1302" s="159"/>
      <c r="I1302" s="7">
        <v>1</v>
      </c>
      <c r="J1302" s="1"/>
    </row>
    <row r="1303" spans="1:10" ht="19.5">
      <c r="A1303" s="118">
        <v>525</v>
      </c>
      <c r="B1303" s="561" t="str">
        <f>$B$12</f>
        <v>Хасково</v>
      </c>
      <c r="C1303" s="562"/>
      <c r="D1303" s="563"/>
      <c r="E1303" s="564" t="str">
        <f>$E$12</f>
        <v>7611</v>
      </c>
      <c r="F1303" s="159"/>
      <c r="G1303" s="159"/>
      <c r="H1303" s="159"/>
      <c r="I1303" s="7">
        <v>1</v>
      </c>
      <c r="J1303" s="1"/>
    </row>
    <row r="1304" spans="1:10">
      <c r="A1304" s="109">
        <v>820</v>
      </c>
      <c r="B1304" s="157" t="str">
        <f>$B$13</f>
        <v>(наименование на първостепенния разпоредител с бюджет)</v>
      </c>
      <c r="C1304" s="155"/>
      <c r="D1304" s="156"/>
      <c r="E1304" s="159"/>
      <c r="F1304" s="159"/>
      <c r="G1304" s="159"/>
      <c r="H1304" s="159"/>
      <c r="I1304" s="7">
        <v>1</v>
      </c>
      <c r="J1304" s="1"/>
    </row>
    <row r="1305" spans="1:10">
      <c r="A1305" s="110">
        <v>821</v>
      </c>
      <c r="B1305" s="158"/>
      <c r="C1305" s="159"/>
      <c r="D1305" s="327"/>
      <c r="E1305" s="143"/>
      <c r="F1305" s="143"/>
      <c r="G1305" s="143"/>
      <c r="H1305" s="143"/>
      <c r="I1305" s="7">
        <v>1</v>
      </c>
      <c r="J1305" s="1"/>
    </row>
    <row r="1306" spans="1:10" ht="16.5" thickBot="1">
      <c r="A1306" s="110">
        <v>822</v>
      </c>
      <c r="B1306" s="155"/>
      <c r="C1306" s="281"/>
      <c r="D1306" s="287"/>
      <c r="E1306" s="565"/>
      <c r="F1306" s="565"/>
      <c r="G1306" s="565"/>
      <c r="H1306" s="565"/>
      <c r="I1306" s="7">
        <v>1</v>
      </c>
      <c r="J1306" s="1"/>
    </row>
    <row r="1307" spans="1:10" ht="17.25" thickBot="1">
      <c r="A1307" s="110">
        <v>823</v>
      </c>
      <c r="B1307" s="164"/>
      <c r="C1307" s="165"/>
      <c r="D1307" s="566" t="s">
        <v>512</v>
      </c>
      <c r="E1307" s="43" t="str">
        <f>$E$19</f>
        <v>Проект на бюджет</v>
      </c>
      <c r="F1307" s="43" t="str">
        <f>$F$19</f>
        <v>Прогноза</v>
      </c>
      <c r="G1307" s="43" t="str">
        <f>$G$19</f>
        <v>Прогноза</v>
      </c>
      <c r="H1307" s="43" t="str">
        <f>$H$19</f>
        <v>Прогноза</v>
      </c>
      <c r="I1307" s="7">
        <v>1</v>
      </c>
      <c r="J1307" s="1"/>
    </row>
    <row r="1308" spans="1:10" ht="16.5" thickBot="1">
      <c r="A1308" s="110">
        <v>825</v>
      </c>
      <c r="B1308" s="167" t="s">
        <v>18</v>
      </c>
      <c r="C1308" s="168" t="s">
        <v>19</v>
      </c>
      <c r="D1308" s="567" t="s">
        <v>513</v>
      </c>
      <c r="E1308" s="47">
        <f>$E$20</f>
        <v>2022</v>
      </c>
      <c r="F1308" s="47">
        <f>$F$20</f>
        <v>2023</v>
      </c>
      <c r="G1308" s="47">
        <f>$G$20</f>
        <v>2024</v>
      </c>
      <c r="H1308" s="47">
        <f>$H$20</f>
        <v>2025</v>
      </c>
      <c r="I1308" s="7">
        <v>1</v>
      </c>
      <c r="J1308" s="1"/>
    </row>
    <row r="1309" spans="1:10" ht="18.75">
      <c r="A1309" s="110"/>
      <c r="B1309" s="171"/>
      <c r="C1309" s="172"/>
      <c r="D1309" s="568" t="s">
        <v>175</v>
      </c>
      <c r="E1309" s="53"/>
      <c r="F1309" s="54"/>
      <c r="G1309" s="52"/>
      <c r="H1309" s="53"/>
      <c r="I1309" s="7">
        <v>1</v>
      </c>
      <c r="J1309" s="1"/>
    </row>
    <row r="1310" spans="1:10">
      <c r="A1310" s="110"/>
      <c r="B1310" s="569"/>
      <c r="C1310" s="570" t="e">
        <f>VLOOKUP(D1310,OP_LIST2,2,FALSE)</f>
        <v>#N/A</v>
      </c>
      <c r="D1310" s="571"/>
      <c r="E1310" s="573"/>
      <c r="F1310" s="574"/>
      <c r="G1310" s="572"/>
      <c r="H1310" s="573"/>
      <c r="I1310" s="7">
        <v>1</v>
      </c>
      <c r="J1310" s="1"/>
    </row>
    <row r="1311" spans="1:10">
      <c r="A1311" s="110"/>
      <c r="B1311" s="575"/>
      <c r="C1311" s="576">
        <f>VLOOKUP(D1312,GROUPS2,2,FALSE)</f>
        <v>601</v>
      </c>
      <c r="D1311" s="571" t="s">
        <v>514</v>
      </c>
      <c r="E1311" s="578"/>
      <c r="F1311" s="579"/>
      <c r="G1311" s="577"/>
      <c r="H1311" s="578"/>
      <c r="I1311" s="7">
        <v>1</v>
      </c>
      <c r="J1311" s="1"/>
    </row>
    <row r="1312" spans="1:10">
      <c r="A1312" s="110"/>
      <c r="B1312" s="580"/>
      <c r="C1312" s="581">
        <f>+C1311</f>
        <v>601</v>
      </c>
      <c r="D1312" s="582" t="s">
        <v>523</v>
      </c>
      <c r="E1312" s="578"/>
      <c r="F1312" s="579"/>
      <c r="G1312" s="577"/>
      <c r="H1312" s="578"/>
      <c r="I1312" s="7">
        <v>1</v>
      </c>
      <c r="J1312" s="1"/>
    </row>
    <row r="1313" spans="1:10">
      <c r="A1313" s="110"/>
      <c r="B1313" s="583"/>
      <c r="C1313" s="584"/>
      <c r="D1313" s="585" t="s">
        <v>516</v>
      </c>
      <c r="E1313" s="587"/>
      <c r="F1313" s="588"/>
      <c r="G1313" s="586"/>
      <c r="H1313" s="587"/>
      <c r="I1313" s="7">
        <v>1</v>
      </c>
    </row>
    <row r="1314" spans="1:10">
      <c r="A1314" s="110"/>
      <c r="B1314" s="180">
        <v>100</v>
      </c>
      <c r="C1314" s="181" t="s">
        <v>176</v>
      </c>
      <c r="D1314" s="589"/>
      <c r="E1314" s="591">
        <f>SUM(E1315:E1316)</f>
        <v>499070</v>
      </c>
      <c r="F1314" s="592">
        <f>SUM(F1315:F1316)</f>
        <v>540600</v>
      </c>
      <c r="G1314" s="590">
        <f>SUM(G1315:G1316)</f>
        <v>550000</v>
      </c>
      <c r="H1314" s="591">
        <f>SUM(H1315:H1316)</f>
        <v>555000</v>
      </c>
      <c r="I1314" s="7" t="e">
        <f>(IF(OR(#REF!&lt;&gt;0,$E1314&lt;&gt;0,$F1314&lt;&gt;0,$G1314&lt;&gt;0,$H1314&lt;&gt;0),$I$2,""))</f>
        <v>#REF!</v>
      </c>
      <c r="J1314" s="314"/>
    </row>
    <row r="1315" spans="1:10">
      <c r="A1315" s="110"/>
      <c r="B1315" s="184"/>
      <c r="C1315" s="185">
        <v>101</v>
      </c>
      <c r="D1315" s="186" t="s">
        <v>177</v>
      </c>
      <c r="E1315" s="594">
        <v>499070</v>
      </c>
      <c r="F1315" s="595">
        <v>540600</v>
      </c>
      <c r="G1315" s="593">
        <v>550000</v>
      </c>
      <c r="H1315" s="594">
        <v>555000</v>
      </c>
      <c r="I1315" s="7" t="e">
        <f>(IF(OR(#REF!&lt;&gt;0,$E1315&lt;&gt;0,$F1315&lt;&gt;0,$G1315&lt;&gt;0,$H1315&lt;&gt;0),$I$2,""))</f>
        <v>#REF!</v>
      </c>
      <c r="J1315" s="314"/>
    </row>
    <row r="1316" spans="1:10">
      <c r="A1316" s="32"/>
      <c r="B1316" s="184"/>
      <c r="C1316" s="188">
        <v>102</v>
      </c>
      <c r="D1316" s="189" t="s">
        <v>178</v>
      </c>
      <c r="E1316" s="597"/>
      <c r="F1316" s="598"/>
      <c r="G1316" s="596"/>
      <c r="H1316" s="597"/>
      <c r="I1316" s="7" t="e">
        <f>(IF(OR(#REF!&lt;&gt;0,$E1316&lt;&gt;0,$F1316&lt;&gt;0,$G1316&lt;&gt;0,$H1316&lt;&gt;0),$I$2,""))</f>
        <v>#REF!</v>
      </c>
      <c r="J1316" s="314"/>
    </row>
    <row r="1317" spans="1:10">
      <c r="A1317" s="32"/>
      <c r="B1317" s="180">
        <v>200</v>
      </c>
      <c r="C1317" s="191" t="s">
        <v>179</v>
      </c>
      <c r="D1317" s="599"/>
      <c r="E1317" s="591">
        <f>SUM(E1318:E1322)</f>
        <v>8150</v>
      </c>
      <c r="F1317" s="592">
        <f>SUM(F1318:F1322)</f>
        <v>5500</v>
      </c>
      <c r="G1317" s="590">
        <f>SUM(G1318:G1322)</f>
        <v>10300</v>
      </c>
      <c r="H1317" s="591">
        <f>SUM(H1318:H1322)</f>
        <v>5300</v>
      </c>
      <c r="I1317" s="7" t="e">
        <f>(IF(OR(#REF!&lt;&gt;0,$E1317&lt;&gt;0,$F1317&lt;&gt;0,$G1317&lt;&gt;0,$H1317&lt;&gt;0),$I$2,""))</f>
        <v>#REF!</v>
      </c>
      <c r="J1317" s="314"/>
    </row>
    <row r="1318" spans="1:10">
      <c r="A1318" s="32"/>
      <c r="B1318" s="192"/>
      <c r="C1318" s="185">
        <v>201</v>
      </c>
      <c r="D1318" s="186" t="s">
        <v>180</v>
      </c>
      <c r="E1318" s="594"/>
      <c r="F1318" s="595"/>
      <c r="G1318" s="593"/>
      <c r="H1318" s="594"/>
      <c r="I1318" s="7" t="e">
        <f>(IF(OR(#REF!&lt;&gt;0,$E1318&lt;&gt;0,$F1318&lt;&gt;0,$G1318&lt;&gt;0,$H1318&lt;&gt;0),$I$2,""))</f>
        <v>#REF!</v>
      </c>
      <c r="J1318" s="314"/>
    </row>
    <row r="1319" spans="1:10">
      <c r="A1319" s="32"/>
      <c r="B1319" s="193"/>
      <c r="C1319" s="194">
        <v>202</v>
      </c>
      <c r="D1319" s="195" t="s">
        <v>181</v>
      </c>
      <c r="E1319" s="601"/>
      <c r="F1319" s="602"/>
      <c r="G1319" s="600"/>
      <c r="H1319" s="601"/>
      <c r="I1319" s="7" t="e">
        <f>(IF(OR(#REF!&lt;&gt;0,$E1319&lt;&gt;0,$F1319&lt;&gt;0,$G1319&lt;&gt;0,$H1319&lt;&gt;0),$I$2,""))</f>
        <v>#REF!</v>
      </c>
      <c r="J1319" s="314"/>
    </row>
    <row r="1320" spans="1:10" ht="31.5">
      <c r="A1320" s="32"/>
      <c r="B1320" s="197"/>
      <c r="C1320" s="194">
        <v>205</v>
      </c>
      <c r="D1320" s="195" t="s">
        <v>182</v>
      </c>
      <c r="E1320" s="601">
        <v>850</v>
      </c>
      <c r="F1320" s="602">
        <v>500</v>
      </c>
      <c r="G1320" s="600">
        <v>500</v>
      </c>
      <c r="H1320" s="601">
        <v>500</v>
      </c>
      <c r="I1320" s="7" t="e">
        <f>(IF(OR(#REF!&lt;&gt;0,$E1320&lt;&gt;0,$F1320&lt;&gt;0,$G1320&lt;&gt;0,$H1320&lt;&gt;0),$I$2,""))</f>
        <v>#REF!</v>
      </c>
      <c r="J1320" s="314"/>
    </row>
    <row r="1321" spans="1:10">
      <c r="A1321" s="32"/>
      <c r="B1321" s="197"/>
      <c r="C1321" s="194">
        <v>208</v>
      </c>
      <c r="D1321" s="198" t="s">
        <v>183</v>
      </c>
      <c r="E1321" s="601">
        <v>4100</v>
      </c>
      <c r="F1321" s="602">
        <v>1500</v>
      </c>
      <c r="G1321" s="600">
        <v>6800</v>
      </c>
      <c r="H1321" s="601">
        <v>1500</v>
      </c>
      <c r="I1321" s="7" t="e">
        <f>(IF(OR(#REF!&lt;&gt;0,$E1321&lt;&gt;0,$F1321&lt;&gt;0,$G1321&lt;&gt;0,$H1321&lt;&gt;0),$I$2,""))</f>
        <v>#REF!</v>
      </c>
      <c r="J1321" s="314"/>
    </row>
    <row r="1322" spans="1:10">
      <c r="A1322" s="32"/>
      <c r="B1322" s="192"/>
      <c r="C1322" s="188">
        <v>209</v>
      </c>
      <c r="D1322" s="199" t="s">
        <v>184</v>
      </c>
      <c r="E1322" s="597">
        <v>3200</v>
      </c>
      <c r="F1322" s="598">
        <v>3500</v>
      </c>
      <c r="G1322" s="596">
        <v>3000</v>
      </c>
      <c r="H1322" s="597">
        <v>3300</v>
      </c>
      <c r="I1322" s="7" t="e">
        <f>(IF(OR(#REF!&lt;&gt;0,$E1322&lt;&gt;0,$F1322&lt;&gt;0,$G1322&lt;&gt;0,$H1322&lt;&gt;0),$I$2,""))</f>
        <v>#REF!</v>
      </c>
      <c r="J1322" s="314"/>
    </row>
    <row r="1323" spans="1:10">
      <c r="A1323" s="32"/>
      <c r="B1323" s="180">
        <v>500</v>
      </c>
      <c r="C1323" s="200" t="s">
        <v>185</v>
      </c>
      <c r="D1323" s="603"/>
      <c r="E1323" s="591">
        <f>SUM(E1324:E1330)</f>
        <v>96710</v>
      </c>
      <c r="F1323" s="592">
        <f>SUM(F1324:F1330)</f>
        <v>106900</v>
      </c>
      <c r="G1323" s="590">
        <f>SUM(G1324:G1330)</f>
        <v>108100</v>
      </c>
      <c r="H1323" s="591">
        <f>SUM(H1324:H1330)</f>
        <v>109100</v>
      </c>
      <c r="I1323" s="7" t="e">
        <f>(IF(OR(#REF!&lt;&gt;0,$E1323&lt;&gt;0,$F1323&lt;&gt;0,$G1323&lt;&gt;0,$H1323&lt;&gt;0),$I$2,""))</f>
        <v>#REF!</v>
      </c>
      <c r="J1323" s="314"/>
    </row>
    <row r="1324" spans="1:10">
      <c r="A1324" s="32"/>
      <c r="B1324" s="192"/>
      <c r="C1324" s="201">
        <v>551</v>
      </c>
      <c r="D1324" s="202" t="s">
        <v>186</v>
      </c>
      <c r="E1324" s="594">
        <v>62030</v>
      </c>
      <c r="F1324" s="595">
        <v>69000</v>
      </c>
      <c r="G1324" s="593">
        <v>70000</v>
      </c>
      <c r="H1324" s="594">
        <v>70500</v>
      </c>
      <c r="I1324" s="7" t="e">
        <f>(IF(OR(#REF!&lt;&gt;0,$E1324&lt;&gt;0,$F1324&lt;&gt;0,$G1324&lt;&gt;0,$H1324&lt;&gt;0),$I$2,""))</f>
        <v>#REF!</v>
      </c>
      <c r="J1324" s="314"/>
    </row>
    <row r="1325" spans="1:10">
      <c r="A1325" s="32"/>
      <c r="B1325" s="192"/>
      <c r="C1325" s="203">
        <v>552</v>
      </c>
      <c r="D1325" s="204" t="s">
        <v>187</v>
      </c>
      <c r="E1325" s="601"/>
      <c r="F1325" s="602"/>
      <c r="G1325" s="600"/>
      <c r="H1325" s="601"/>
      <c r="I1325" s="7" t="e">
        <f>(IF(OR(#REF!&lt;&gt;0,$E1325&lt;&gt;0,$F1325&lt;&gt;0,$G1325&lt;&gt;0,$H1325&lt;&gt;0),$I$2,""))</f>
        <v>#REF!</v>
      </c>
      <c r="J1325" s="314"/>
    </row>
    <row r="1326" spans="1:10">
      <c r="A1326" s="32"/>
      <c r="B1326" s="205"/>
      <c r="C1326" s="203">
        <v>558</v>
      </c>
      <c r="D1326" s="206" t="s">
        <v>44</v>
      </c>
      <c r="E1326" s="605">
        <v>0</v>
      </c>
      <c r="F1326" s="606">
        <v>0</v>
      </c>
      <c r="G1326" s="604">
        <v>0</v>
      </c>
      <c r="H1326" s="605">
        <v>0</v>
      </c>
      <c r="I1326" s="7" t="e">
        <f>(IF(OR(#REF!&lt;&gt;0,$E1326&lt;&gt;0,$F1326&lt;&gt;0,$G1326&lt;&gt;0,$H1326&lt;&gt;0),$I$2,""))</f>
        <v>#REF!</v>
      </c>
      <c r="J1326" s="314"/>
    </row>
    <row r="1327" spans="1:10">
      <c r="A1327" s="32"/>
      <c r="B1327" s="205"/>
      <c r="C1327" s="203">
        <v>560</v>
      </c>
      <c r="D1327" s="206" t="s">
        <v>188</v>
      </c>
      <c r="E1327" s="601">
        <v>24150</v>
      </c>
      <c r="F1327" s="602">
        <v>26400</v>
      </c>
      <c r="G1327" s="600">
        <v>26500</v>
      </c>
      <c r="H1327" s="601">
        <v>27000</v>
      </c>
      <c r="I1327" s="7" t="e">
        <f>(IF(OR(#REF!&lt;&gt;0,$E1327&lt;&gt;0,$F1327&lt;&gt;0,$G1327&lt;&gt;0,$H1327&lt;&gt;0),$I$2,""))</f>
        <v>#REF!</v>
      </c>
      <c r="J1327" s="314"/>
    </row>
    <row r="1328" spans="1:10">
      <c r="A1328" s="32"/>
      <c r="B1328" s="205"/>
      <c r="C1328" s="203">
        <v>580</v>
      </c>
      <c r="D1328" s="204" t="s">
        <v>189</v>
      </c>
      <c r="E1328" s="601">
        <v>10530</v>
      </c>
      <c r="F1328" s="602">
        <v>11500</v>
      </c>
      <c r="G1328" s="600">
        <v>11600</v>
      </c>
      <c r="H1328" s="601">
        <v>11600</v>
      </c>
      <c r="I1328" s="7" t="e">
        <f>(IF(OR(#REF!&lt;&gt;0,$E1328&lt;&gt;0,$F1328&lt;&gt;0,$G1328&lt;&gt;0,$H1328&lt;&gt;0),$I$2,""))</f>
        <v>#REF!</v>
      </c>
      <c r="J1328" s="314"/>
    </row>
    <row r="1329" spans="1:10">
      <c r="A1329" s="32"/>
      <c r="B1329" s="192"/>
      <c r="C1329" s="203">
        <v>588</v>
      </c>
      <c r="D1329" s="204" t="s">
        <v>190</v>
      </c>
      <c r="E1329" s="605">
        <v>0</v>
      </c>
      <c r="F1329" s="606">
        <v>0</v>
      </c>
      <c r="G1329" s="604">
        <v>0</v>
      </c>
      <c r="H1329" s="605">
        <v>0</v>
      </c>
      <c r="I1329" s="7" t="e">
        <f>(IF(OR(#REF!&lt;&gt;0,$E1329&lt;&gt;0,$F1329&lt;&gt;0,$G1329&lt;&gt;0,$H1329&lt;&gt;0),$I$2,""))</f>
        <v>#REF!</v>
      </c>
      <c r="J1329" s="314"/>
    </row>
    <row r="1330" spans="1:10" ht="31.5">
      <c r="A1330" s="32"/>
      <c r="B1330" s="192"/>
      <c r="C1330" s="207">
        <v>590</v>
      </c>
      <c r="D1330" s="208" t="s">
        <v>191</v>
      </c>
      <c r="E1330" s="597"/>
      <c r="F1330" s="598"/>
      <c r="G1330" s="596"/>
      <c r="H1330" s="597"/>
      <c r="I1330" s="7" t="e">
        <f>(IF(OR(#REF!&lt;&gt;0,$E1330&lt;&gt;0,$F1330&lt;&gt;0,$G1330&lt;&gt;0,$H1330&lt;&gt;0),$I$2,""))</f>
        <v>#REF!</v>
      </c>
      <c r="J1330" s="314"/>
    </row>
    <row r="1331" spans="1:10">
      <c r="A1331" s="109">
        <v>5</v>
      </c>
      <c r="B1331" s="180">
        <v>800</v>
      </c>
      <c r="C1331" s="209" t="s">
        <v>192</v>
      </c>
      <c r="D1331" s="607"/>
      <c r="E1331" s="609"/>
      <c r="F1331" s="610"/>
      <c r="G1331" s="608"/>
      <c r="H1331" s="609"/>
      <c r="I1331" s="7" t="e">
        <f>(IF(OR(#REF!&lt;&gt;0,$E1331&lt;&gt;0,$F1331&lt;&gt;0,$G1331&lt;&gt;0,$H1331&lt;&gt;0),$I$2,""))</f>
        <v>#REF!</v>
      </c>
      <c r="J1331" s="314"/>
    </row>
    <row r="1332" spans="1:10">
      <c r="A1332" s="110">
        <v>10</v>
      </c>
      <c r="B1332" s="180">
        <v>1000</v>
      </c>
      <c r="C1332" s="191" t="s">
        <v>193</v>
      </c>
      <c r="D1332" s="599"/>
      <c r="E1332" s="591">
        <f>SUM(E1333:E1349)</f>
        <v>5318657</v>
      </c>
      <c r="F1332" s="592">
        <f>SUM(F1333:F1349)</f>
        <v>3037000</v>
      </c>
      <c r="G1332" s="590">
        <f>SUM(G1333:G1349)</f>
        <v>2998200</v>
      </c>
      <c r="H1332" s="591">
        <f>SUM(H1333:H1349)</f>
        <v>3570900</v>
      </c>
      <c r="I1332" s="7" t="e">
        <f>(IF(OR(#REF!&lt;&gt;0,$E1332&lt;&gt;0,$F1332&lt;&gt;0,$G1332&lt;&gt;0,$H1332&lt;&gt;0),$I$2,""))</f>
        <v>#REF!</v>
      </c>
      <c r="J1332" s="314"/>
    </row>
    <row r="1333" spans="1:10">
      <c r="A1333" s="110">
        <v>15</v>
      </c>
      <c r="B1333" s="193"/>
      <c r="C1333" s="185">
        <v>1011</v>
      </c>
      <c r="D1333" s="210" t="s">
        <v>194</v>
      </c>
      <c r="E1333" s="594"/>
      <c r="F1333" s="595"/>
      <c r="G1333" s="593"/>
      <c r="H1333" s="594"/>
      <c r="I1333" s="7" t="e">
        <f>(IF(OR(#REF!&lt;&gt;0,$E1333&lt;&gt;0,$F1333&lt;&gt;0,$G1333&lt;&gt;0,$H1333&lt;&gt;0),$I$2,""))</f>
        <v>#REF!</v>
      </c>
      <c r="J1333" s="314"/>
    </row>
    <row r="1334" spans="1:10">
      <c r="A1334" s="109">
        <v>35</v>
      </c>
      <c r="B1334" s="193"/>
      <c r="C1334" s="194">
        <v>1012</v>
      </c>
      <c r="D1334" s="195" t="s">
        <v>195</v>
      </c>
      <c r="E1334" s="601"/>
      <c r="F1334" s="602"/>
      <c r="G1334" s="600"/>
      <c r="H1334" s="601"/>
      <c r="I1334" s="7" t="e">
        <f>(IF(OR(#REF!&lt;&gt;0,$E1334&lt;&gt;0,$F1334&lt;&gt;0,$G1334&lt;&gt;0,$H1334&lt;&gt;0),$I$2,""))</f>
        <v>#REF!</v>
      </c>
      <c r="J1334" s="314"/>
    </row>
    <row r="1335" spans="1:10">
      <c r="A1335" s="110">
        <v>40</v>
      </c>
      <c r="B1335" s="193"/>
      <c r="C1335" s="194">
        <v>1013</v>
      </c>
      <c r="D1335" s="195" t="s">
        <v>196</v>
      </c>
      <c r="E1335" s="601">
        <v>3700</v>
      </c>
      <c r="F1335" s="602">
        <v>3300</v>
      </c>
      <c r="G1335" s="600">
        <v>3300</v>
      </c>
      <c r="H1335" s="601">
        <v>3500</v>
      </c>
      <c r="I1335" s="7" t="e">
        <f>(IF(OR(#REF!&lt;&gt;0,$E1335&lt;&gt;0,$F1335&lt;&gt;0,$G1335&lt;&gt;0,$H1335&lt;&gt;0),$I$2,""))</f>
        <v>#REF!</v>
      </c>
      <c r="J1335" s="314"/>
    </row>
    <row r="1336" spans="1:10">
      <c r="A1336" s="110">
        <v>45</v>
      </c>
      <c r="B1336" s="193"/>
      <c r="C1336" s="194">
        <v>1014</v>
      </c>
      <c r="D1336" s="195" t="s">
        <v>197</v>
      </c>
      <c r="E1336" s="601"/>
      <c r="F1336" s="602"/>
      <c r="G1336" s="600"/>
      <c r="H1336" s="601"/>
      <c r="I1336" s="7" t="e">
        <f>(IF(OR(#REF!&lt;&gt;0,$E1336&lt;&gt;0,$F1336&lt;&gt;0,$G1336&lt;&gt;0,$H1336&lt;&gt;0),$I$2,""))</f>
        <v>#REF!</v>
      </c>
      <c r="J1336" s="314"/>
    </row>
    <row r="1337" spans="1:10">
      <c r="A1337" s="110">
        <v>50</v>
      </c>
      <c r="B1337" s="193"/>
      <c r="C1337" s="194">
        <v>1015</v>
      </c>
      <c r="D1337" s="195" t="s">
        <v>198</v>
      </c>
      <c r="E1337" s="601">
        <v>297000</v>
      </c>
      <c r="F1337" s="602">
        <v>400000</v>
      </c>
      <c r="G1337" s="600">
        <v>385500</v>
      </c>
      <c r="H1337" s="601">
        <v>365000</v>
      </c>
      <c r="I1337" s="7" t="e">
        <f>(IF(OR(#REF!&lt;&gt;0,$E1337&lt;&gt;0,$F1337&lt;&gt;0,$G1337&lt;&gt;0,$H1337&lt;&gt;0),$I$2,""))</f>
        <v>#REF!</v>
      </c>
      <c r="J1337" s="314"/>
    </row>
    <row r="1338" spans="1:10">
      <c r="A1338" s="110">
        <v>55</v>
      </c>
      <c r="B1338" s="193"/>
      <c r="C1338" s="211">
        <v>1016</v>
      </c>
      <c r="D1338" s="212" t="s">
        <v>199</v>
      </c>
      <c r="E1338" s="612">
        <v>2567000</v>
      </c>
      <c r="F1338" s="613">
        <v>1500000</v>
      </c>
      <c r="G1338" s="611">
        <v>900000</v>
      </c>
      <c r="H1338" s="612">
        <v>875000</v>
      </c>
      <c r="I1338" s="7" t="e">
        <f>(IF(OR(#REF!&lt;&gt;0,$E1338&lt;&gt;0,$F1338&lt;&gt;0,$G1338&lt;&gt;0,$H1338&lt;&gt;0),$I$2,""))</f>
        <v>#REF!</v>
      </c>
      <c r="J1338" s="314"/>
    </row>
    <row r="1339" spans="1:10">
      <c r="A1339" s="110">
        <v>60</v>
      </c>
      <c r="B1339" s="184"/>
      <c r="C1339" s="214">
        <v>1020</v>
      </c>
      <c r="D1339" s="215" t="s">
        <v>200</v>
      </c>
      <c r="E1339" s="615">
        <v>112600</v>
      </c>
      <c r="F1339" s="616">
        <v>65000</v>
      </c>
      <c r="G1339" s="614">
        <v>63000</v>
      </c>
      <c r="H1339" s="615">
        <v>64000</v>
      </c>
      <c r="I1339" s="7" t="e">
        <f>(IF(OR(#REF!&lt;&gt;0,$E1339&lt;&gt;0,$F1339&lt;&gt;0,$G1339&lt;&gt;0,$H1339&lt;&gt;0),$I$2,""))</f>
        <v>#REF!</v>
      </c>
      <c r="J1339" s="314"/>
    </row>
    <row r="1340" spans="1:10">
      <c r="A1340" s="109">
        <v>65</v>
      </c>
      <c r="B1340" s="193"/>
      <c r="C1340" s="217">
        <v>1030</v>
      </c>
      <c r="D1340" s="218" t="s">
        <v>201</v>
      </c>
      <c r="E1340" s="618">
        <v>2321240</v>
      </c>
      <c r="F1340" s="619">
        <v>1055300</v>
      </c>
      <c r="G1340" s="617">
        <v>1633000</v>
      </c>
      <c r="H1340" s="618">
        <v>2250000</v>
      </c>
      <c r="I1340" s="7" t="e">
        <f>(IF(OR(#REF!&lt;&gt;0,$E1340&lt;&gt;0,$F1340&lt;&gt;0,$G1340&lt;&gt;0,$H1340&lt;&gt;0),$I$2,""))</f>
        <v>#REF!</v>
      </c>
      <c r="J1340" s="314"/>
    </row>
    <row r="1341" spans="1:10">
      <c r="A1341" s="110">
        <v>70</v>
      </c>
      <c r="B1341" s="193"/>
      <c r="C1341" s="214">
        <v>1051</v>
      </c>
      <c r="D1341" s="221" t="s">
        <v>202</v>
      </c>
      <c r="E1341" s="615">
        <v>90</v>
      </c>
      <c r="F1341" s="616"/>
      <c r="G1341" s="614"/>
      <c r="H1341" s="615"/>
      <c r="I1341" s="7" t="e">
        <f>(IF(OR(#REF!&lt;&gt;0,$E1341&lt;&gt;0,$F1341&lt;&gt;0,$G1341&lt;&gt;0,$H1341&lt;&gt;0),$I$2,""))</f>
        <v>#REF!</v>
      </c>
      <c r="J1341" s="314"/>
    </row>
    <row r="1342" spans="1:10">
      <c r="A1342" s="110">
        <v>75</v>
      </c>
      <c r="B1342" s="193"/>
      <c r="C1342" s="194">
        <v>1052</v>
      </c>
      <c r="D1342" s="195" t="s">
        <v>203</v>
      </c>
      <c r="E1342" s="601"/>
      <c r="F1342" s="602"/>
      <c r="G1342" s="600"/>
      <c r="H1342" s="601"/>
      <c r="I1342" s="7" t="e">
        <f>(IF(OR(#REF!&lt;&gt;0,$E1342&lt;&gt;0,$F1342&lt;&gt;0,$G1342&lt;&gt;0,$H1342&lt;&gt;0),$I$2,""))</f>
        <v>#REF!</v>
      </c>
      <c r="J1342" s="314"/>
    </row>
    <row r="1343" spans="1:10">
      <c r="A1343" s="110">
        <v>80</v>
      </c>
      <c r="B1343" s="193"/>
      <c r="C1343" s="217">
        <v>1053</v>
      </c>
      <c r="D1343" s="218" t="s">
        <v>204</v>
      </c>
      <c r="E1343" s="618"/>
      <c r="F1343" s="619"/>
      <c r="G1343" s="617"/>
      <c r="H1343" s="618"/>
      <c r="I1343" s="7" t="e">
        <f>(IF(OR(#REF!&lt;&gt;0,$E1343&lt;&gt;0,$F1343&lt;&gt;0,$G1343&lt;&gt;0,$H1343&lt;&gt;0),$I$2,""))</f>
        <v>#REF!</v>
      </c>
      <c r="J1343" s="314"/>
    </row>
    <row r="1344" spans="1:10">
      <c r="A1344" s="110">
        <v>80</v>
      </c>
      <c r="B1344" s="193"/>
      <c r="C1344" s="214">
        <v>1062</v>
      </c>
      <c r="D1344" s="215" t="s">
        <v>205</v>
      </c>
      <c r="E1344" s="615">
        <v>2600</v>
      </c>
      <c r="F1344" s="616">
        <v>2000</v>
      </c>
      <c r="G1344" s="614">
        <v>2000</v>
      </c>
      <c r="H1344" s="615">
        <v>2000</v>
      </c>
      <c r="I1344" s="7" t="e">
        <f>(IF(OR(#REF!&lt;&gt;0,$E1344&lt;&gt;0,$F1344&lt;&gt;0,$G1344&lt;&gt;0,$H1344&lt;&gt;0),$I$2,""))</f>
        <v>#REF!</v>
      </c>
      <c r="J1344" s="314"/>
    </row>
    <row r="1345" spans="1:10">
      <c r="A1345" s="110">
        <v>85</v>
      </c>
      <c r="B1345" s="193"/>
      <c r="C1345" s="217">
        <v>1063</v>
      </c>
      <c r="D1345" s="222" t="s">
        <v>206</v>
      </c>
      <c r="E1345" s="618"/>
      <c r="F1345" s="619"/>
      <c r="G1345" s="617"/>
      <c r="H1345" s="618"/>
      <c r="I1345" s="7" t="e">
        <f>(IF(OR(#REF!&lt;&gt;0,$E1345&lt;&gt;0,$F1345&lt;&gt;0,$G1345&lt;&gt;0,$H1345&lt;&gt;0),$I$2,""))</f>
        <v>#REF!</v>
      </c>
      <c r="J1345" s="314"/>
    </row>
    <row r="1346" spans="1:10">
      <c r="A1346" s="110">
        <v>90</v>
      </c>
      <c r="B1346" s="193"/>
      <c r="C1346" s="223">
        <v>1069</v>
      </c>
      <c r="D1346" s="224" t="s">
        <v>207</v>
      </c>
      <c r="E1346" s="621"/>
      <c r="F1346" s="622"/>
      <c r="G1346" s="620"/>
      <c r="H1346" s="621"/>
      <c r="I1346" s="7" t="e">
        <f>(IF(OR(#REF!&lt;&gt;0,$E1346&lt;&gt;0,$F1346&lt;&gt;0,$G1346&lt;&gt;0,$H1346&lt;&gt;0),$I$2,""))</f>
        <v>#REF!</v>
      </c>
      <c r="J1346" s="314"/>
    </row>
    <row r="1347" spans="1:10">
      <c r="A1347" s="110">
        <v>90</v>
      </c>
      <c r="B1347" s="184"/>
      <c r="C1347" s="214">
        <v>1091</v>
      </c>
      <c r="D1347" s="221" t="s">
        <v>208</v>
      </c>
      <c r="E1347" s="615">
        <v>11980</v>
      </c>
      <c r="F1347" s="616">
        <v>11400</v>
      </c>
      <c r="G1347" s="614">
        <v>11400</v>
      </c>
      <c r="H1347" s="615">
        <v>11400</v>
      </c>
      <c r="I1347" s="7" t="e">
        <f>(IF(OR(#REF!&lt;&gt;0,$E1347&lt;&gt;0,$F1347&lt;&gt;0,$G1347&lt;&gt;0,$H1347&lt;&gt;0),$I$2,""))</f>
        <v>#REF!</v>
      </c>
      <c r="J1347" s="314"/>
    </row>
    <row r="1348" spans="1:10">
      <c r="A1348" s="109">
        <v>115</v>
      </c>
      <c r="B1348" s="193"/>
      <c r="C1348" s="194">
        <v>1092</v>
      </c>
      <c r="D1348" s="195" t="s">
        <v>209</v>
      </c>
      <c r="E1348" s="601">
        <v>2447</v>
      </c>
      <c r="F1348" s="602"/>
      <c r="G1348" s="600"/>
      <c r="H1348" s="601"/>
      <c r="I1348" s="7" t="e">
        <f>(IF(OR(#REF!&lt;&gt;0,$E1348&lt;&gt;0,$F1348&lt;&gt;0,$G1348&lt;&gt;0,$H1348&lt;&gt;0),$I$2,""))</f>
        <v>#REF!</v>
      </c>
      <c r="J1348" s="314"/>
    </row>
    <row r="1349" spans="1:10">
      <c r="A1349" s="109">
        <v>125</v>
      </c>
      <c r="B1349" s="193"/>
      <c r="C1349" s="188">
        <v>1098</v>
      </c>
      <c r="D1349" s="226" t="s">
        <v>210</v>
      </c>
      <c r="E1349" s="597"/>
      <c r="F1349" s="598"/>
      <c r="G1349" s="596"/>
      <c r="H1349" s="597"/>
      <c r="I1349" s="7" t="e">
        <f>(IF(OR(#REF!&lt;&gt;0,$E1349&lt;&gt;0,$F1349&lt;&gt;0,$G1349&lt;&gt;0,$H1349&lt;&gt;0),$I$2,""))</f>
        <v>#REF!</v>
      </c>
      <c r="J1349" s="314"/>
    </row>
    <row r="1350" spans="1:10">
      <c r="A1350" s="110">
        <v>130</v>
      </c>
      <c r="B1350" s="180">
        <v>1900</v>
      </c>
      <c r="C1350" s="227" t="s">
        <v>211</v>
      </c>
      <c r="D1350" s="623"/>
      <c r="E1350" s="591">
        <f>SUM(E1351:E1353)</f>
        <v>1900</v>
      </c>
      <c r="F1350" s="592">
        <f>SUM(F1351:F1353)</f>
        <v>2500</v>
      </c>
      <c r="G1350" s="590">
        <f>SUM(G1351:G1353)</f>
        <v>2500</v>
      </c>
      <c r="H1350" s="591">
        <f>SUM(H1351:H1353)</f>
        <v>2500</v>
      </c>
      <c r="I1350" s="7" t="e">
        <f>(IF(OR(#REF!&lt;&gt;0,$E1350&lt;&gt;0,$F1350&lt;&gt;0,$G1350&lt;&gt;0,$H1350&lt;&gt;0),$I$2,""))</f>
        <v>#REF!</v>
      </c>
      <c r="J1350" s="314"/>
    </row>
    <row r="1351" spans="1:10">
      <c r="A1351" s="110">
        <v>135</v>
      </c>
      <c r="B1351" s="193"/>
      <c r="C1351" s="185">
        <v>1901</v>
      </c>
      <c r="D1351" s="228" t="s">
        <v>212</v>
      </c>
      <c r="E1351" s="594">
        <v>1450</v>
      </c>
      <c r="F1351" s="595">
        <v>1500</v>
      </c>
      <c r="G1351" s="593">
        <v>1500</v>
      </c>
      <c r="H1351" s="594">
        <v>1500</v>
      </c>
      <c r="I1351" s="7" t="e">
        <f>(IF(OR(#REF!&lt;&gt;0,$E1351&lt;&gt;0,$F1351&lt;&gt;0,$G1351&lt;&gt;0,$H1351&lt;&gt;0),$I$2,""))</f>
        <v>#REF!</v>
      </c>
      <c r="J1351" s="314"/>
    </row>
    <row r="1352" spans="1:10">
      <c r="A1352" s="110">
        <v>140</v>
      </c>
      <c r="B1352" s="229"/>
      <c r="C1352" s="194">
        <v>1981</v>
      </c>
      <c r="D1352" s="230" t="s">
        <v>213</v>
      </c>
      <c r="E1352" s="601">
        <v>450</v>
      </c>
      <c r="F1352" s="602">
        <v>1000</v>
      </c>
      <c r="G1352" s="600">
        <v>1000</v>
      </c>
      <c r="H1352" s="601">
        <v>1000</v>
      </c>
      <c r="I1352" s="7" t="e">
        <f>(IF(OR(#REF!&lt;&gt;0,$E1352&lt;&gt;0,$F1352&lt;&gt;0,$G1352&lt;&gt;0,$H1352&lt;&gt;0),$I$2,""))</f>
        <v>#REF!</v>
      </c>
      <c r="J1352" s="314"/>
    </row>
    <row r="1353" spans="1:10">
      <c r="A1353" s="110">
        <v>145</v>
      </c>
      <c r="B1353" s="193"/>
      <c r="C1353" s="188">
        <v>1991</v>
      </c>
      <c r="D1353" s="231" t="s">
        <v>214</v>
      </c>
      <c r="E1353" s="597"/>
      <c r="F1353" s="598"/>
      <c r="G1353" s="596"/>
      <c r="H1353" s="597"/>
      <c r="I1353" s="7" t="e">
        <f>(IF(OR(#REF!&lt;&gt;0,$E1353&lt;&gt;0,$F1353&lt;&gt;0,$G1353&lt;&gt;0,$H1353&lt;&gt;0),$I$2,""))</f>
        <v>#REF!</v>
      </c>
      <c r="J1353" s="314"/>
    </row>
    <row r="1354" spans="1:10">
      <c r="A1354" s="110">
        <v>150</v>
      </c>
      <c r="B1354" s="180">
        <v>2100</v>
      </c>
      <c r="C1354" s="227" t="s">
        <v>215</v>
      </c>
      <c r="D1354" s="623"/>
      <c r="E1354" s="591">
        <f>SUM(E1355:E1359)</f>
        <v>0</v>
      </c>
      <c r="F1354" s="592">
        <f>SUM(F1355:F1359)</f>
        <v>0</v>
      </c>
      <c r="G1354" s="590">
        <f>SUM(G1355:G1359)</f>
        <v>0</v>
      </c>
      <c r="H1354" s="591">
        <f>SUM(H1355:H1359)</f>
        <v>0</v>
      </c>
      <c r="I1354" s="7" t="e">
        <f>(IF(OR(#REF!&lt;&gt;0,$E1354&lt;&gt;0,$F1354&lt;&gt;0,$G1354&lt;&gt;0,$H1354&lt;&gt;0),$I$2,""))</f>
        <v>#REF!</v>
      </c>
      <c r="J1354" s="314"/>
    </row>
    <row r="1355" spans="1:10">
      <c r="A1355" s="110">
        <v>155</v>
      </c>
      <c r="B1355" s="193"/>
      <c r="C1355" s="185">
        <v>2110</v>
      </c>
      <c r="D1355" s="232" t="s">
        <v>216</v>
      </c>
      <c r="E1355" s="594"/>
      <c r="F1355" s="595"/>
      <c r="G1355" s="593"/>
      <c r="H1355" s="594"/>
      <c r="I1355" s="7" t="e">
        <f>(IF(OR(#REF!&lt;&gt;0,$E1355&lt;&gt;0,$F1355&lt;&gt;0,$G1355&lt;&gt;0,$H1355&lt;&gt;0),$I$2,""))</f>
        <v>#REF!</v>
      </c>
      <c r="J1355" s="314"/>
    </row>
    <row r="1356" spans="1:10">
      <c r="A1356" s="110">
        <v>160</v>
      </c>
      <c r="B1356" s="229"/>
      <c r="C1356" s="194">
        <v>2120</v>
      </c>
      <c r="D1356" s="198" t="s">
        <v>217</v>
      </c>
      <c r="E1356" s="601"/>
      <c r="F1356" s="602"/>
      <c r="G1356" s="600"/>
      <c r="H1356" s="601"/>
      <c r="I1356" s="7" t="e">
        <f>(IF(OR(#REF!&lt;&gt;0,$E1356&lt;&gt;0,$F1356&lt;&gt;0,$G1356&lt;&gt;0,$H1356&lt;&gt;0),$I$2,""))</f>
        <v>#REF!</v>
      </c>
      <c r="J1356" s="314"/>
    </row>
    <row r="1357" spans="1:10">
      <c r="A1357" s="110">
        <v>165</v>
      </c>
      <c r="B1357" s="229"/>
      <c r="C1357" s="194">
        <v>2125</v>
      </c>
      <c r="D1357" s="198" t="s">
        <v>218</v>
      </c>
      <c r="E1357" s="605">
        <v>0</v>
      </c>
      <c r="F1357" s="606">
        <v>0</v>
      </c>
      <c r="G1357" s="604">
        <v>0</v>
      </c>
      <c r="H1357" s="605">
        <v>0</v>
      </c>
      <c r="I1357" s="7" t="e">
        <f>(IF(OR(#REF!&lt;&gt;0,$E1357&lt;&gt;0,$F1357&lt;&gt;0,$G1357&lt;&gt;0,$H1357&lt;&gt;0),$I$2,""))</f>
        <v>#REF!</v>
      </c>
      <c r="J1357" s="314"/>
    </row>
    <row r="1358" spans="1:10">
      <c r="A1358" s="110">
        <v>175</v>
      </c>
      <c r="B1358" s="192"/>
      <c r="C1358" s="194">
        <v>2140</v>
      </c>
      <c r="D1358" s="198" t="s">
        <v>219</v>
      </c>
      <c r="E1358" s="605">
        <v>0</v>
      </c>
      <c r="F1358" s="606">
        <v>0</v>
      </c>
      <c r="G1358" s="604">
        <v>0</v>
      </c>
      <c r="H1358" s="605">
        <v>0</v>
      </c>
      <c r="I1358" s="7" t="e">
        <f>(IF(OR(#REF!&lt;&gt;0,$E1358&lt;&gt;0,$F1358&lt;&gt;0,$G1358&lt;&gt;0,$H1358&lt;&gt;0),$I$2,""))</f>
        <v>#REF!</v>
      </c>
      <c r="J1358" s="314"/>
    </row>
    <row r="1359" spans="1:10">
      <c r="A1359" s="110">
        <v>180</v>
      </c>
      <c r="B1359" s="193"/>
      <c r="C1359" s="188">
        <v>2190</v>
      </c>
      <c r="D1359" s="233" t="s">
        <v>220</v>
      </c>
      <c r="E1359" s="597"/>
      <c r="F1359" s="598"/>
      <c r="G1359" s="596"/>
      <c r="H1359" s="597"/>
      <c r="I1359" s="7" t="e">
        <f>(IF(OR(#REF!&lt;&gt;0,$E1359&lt;&gt;0,$F1359&lt;&gt;0,$G1359&lt;&gt;0,$H1359&lt;&gt;0),$I$2,""))</f>
        <v>#REF!</v>
      </c>
      <c r="J1359" s="314"/>
    </row>
    <row r="1360" spans="1:10">
      <c r="A1360" s="110">
        <v>185</v>
      </c>
      <c r="B1360" s="180">
        <v>2200</v>
      </c>
      <c r="C1360" s="227" t="s">
        <v>221</v>
      </c>
      <c r="D1360" s="623"/>
      <c r="E1360" s="591">
        <f>SUM(E1361:E1362)</f>
        <v>0</v>
      </c>
      <c r="F1360" s="592">
        <f>SUM(F1361:F1362)</f>
        <v>0</v>
      </c>
      <c r="G1360" s="590">
        <f>SUM(G1361:G1362)</f>
        <v>0</v>
      </c>
      <c r="H1360" s="591">
        <f>SUM(H1361:H1362)</f>
        <v>0</v>
      </c>
      <c r="I1360" s="7" t="e">
        <f>(IF(OR(#REF!&lt;&gt;0,$E1360&lt;&gt;0,$F1360&lt;&gt;0,$G1360&lt;&gt;0,$H1360&lt;&gt;0),$I$2,""))</f>
        <v>#REF!</v>
      </c>
      <c r="J1360" s="314"/>
    </row>
    <row r="1361" spans="1:10">
      <c r="A1361" s="110">
        <v>190</v>
      </c>
      <c r="B1361" s="193"/>
      <c r="C1361" s="185">
        <v>2221</v>
      </c>
      <c r="D1361" s="186" t="s">
        <v>222</v>
      </c>
      <c r="E1361" s="594"/>
      <c r="F1361" s="595"/>
      <c r="G1361" s="593"/>
      <c r="H1361" s="594"/>
      <c r="I1361" s="7" t="e">
        <f>(IF(OR(#REF!&lt;&gt;0,$E1361&lt;&gt;0,$F1361&lt;&gt;0,$G1361&lt;&gt;0,$H1361&lt;&gt;0),$I$2,""))</f>
        <v>#REF!</v>
      </c>
      <c r="J1361" s="314"/>
    </row>
    <row r="1362" spans="1:10">
      <c r="A1362" s="110">
        <v>200</v>
      </c>
      <c r="B1362" s="193"/>
      <c r="C1362" s="188">
        <v>2224</v>
      </c>
      <c r="D1362" s="189" t="s">
        <v>223</v>
      </c>
      <c r="E1362" s="597"/>
      <c r="F1362" s="598"/>
      <c r="G1362" s="596"/>
      <c r="H1362" s="597"/>
      <c r="I1362" s="7" t="e">
        <f>(IF(OR(#REF!&lt;&gt;0,$E1362&lt;&gt;0,$F1362&lt;&gt;0,$G1362&lt;&gt;0,$H1362&lt;&gt;0),$I$2,""))</f>
        <v>#REF!</v>
      </c>
      <c r="J1362" s="314"/>
    </row>
    <row r="1363" spans="1:10">
      <c r="A1363" s="110">
        <v>200</v>
      </c>
      <c r="B1363" s="180">
        <v>2500</v>
      </c>
      <c r="C1363" s="227" t="s">
        <v>224</v>
      </c>
      <c r="D1363" s="623"/>
      <c r="E1363" s="609"/>
      <c r="F1363" s="610"/>
      <c r="G1363" s="608"/>
      <c r="H1363" s="609"/>
      <c r="I1363" s="7" t="e">
        <f>(IF(OR(#REF!&lt;&gt;0,$E1363&lt;&gt;0,$F1363&lt;&gt;0,$G1363&lt;&gt;0,$H1363&lt;&gt;0),$I$2,""))</f>
        <v>#REF!</v>
      </c>
      <c r="J1363" s="314"/>
    </row>
    <row r="1364" spans="1:10">
      <c r="A1364" s="110">
        <v>205</v>
      </c>
      <c r="B1364" s="180">
        <v>2600</v>
      </c>
      <c r="C1364" s="234" t="s">
        <v>225</v>
      </c>
      <c r="D1364" s="624"/>
      <c r="E1364" s="609"/>
      <c r="F1364" s="610"/>
      <c r="G1364" s="608"/>
      <c r="H1364" s="609"/>
      <c r="I1364" s="7" t="e">
        <f>(IF(OR(#REF!&lt;&gt;0,$E1364&lt;&gt;0,$F1364&lt;&gt;0,$G1364&lt;&gt;0,$H1364&lt;&gt;0),$I$2,""))</f>
        <v>#REF!</v>
      </c>
      <c r="J1364" s="314"/>
    </row>
    <row r="1365" spans="1:10">
      <c r="A1365" s="110">
        <v>210</v>
      </c>
      <c r="B1365" s="180">
        <v>2700</v>
      </c>
      <c r="C1365" s="234" t="s">
        <v>226</v>
      </c>
      <c r="D1365" s="624"/>
      <c r="E1365" s="609"/>
      <c r="F1365" s="610"/>
      <c r="G1365" s="608"/>
      <c r="H1365" s="609"/>
      <c r="I1365" s="7" t="e">
        <f>(IF(OR(#REF!&lt;&gt;0,$E1365&lt;&gt;0,$F1365&lt;&gt;0,$G1365&lt;&gt;0,$H1365&lt;&gt;0),$I$2,""))</f>
        <v>#REF!</v>
      </c>
      <c r="J1365" s="314"/>
    </row>
    <row r="1366" spans="1:10" ht="36" customHeight="1">
      <c r="A1366" s="110">
        <v>215</v>
      </c>
      <c r="B1366" s="180">
        <v>2800</v>
      </c>
      <c r="C1366" s="234" t="s">
        <v>517</v>
      </c>
      <c r="D1366" s="624"/>
      <c r="E1366" s="609"/>
      <c r="F1366" s="610"/>
      <c r="G1366" s="608"/>
      <c r="H1366" s="609"/>
      <c r="I1366" s="7" t="e">
        <f>(IF(OR(#REF!&lt;&gt;0,$E1366&lt;&gt;0,$F1366&lt;&gt;0,$G1366&lt;&gt;0,$H1366&lt;&gt;0),$I$2,""))</f>
        <v>#REF!</v>
      </c>
      <c r="J1366" s="314"/>
    </row>
    <row r="1367" spans="1:10">
      <c r="A1367" s="109">
        <v>220</v>
      </c>
      <c r="B1367" s="180">
        <v>2900</v>
      </c>
      <c r="C1367" s="227" t="s">
        <v>228</v>
      </c>
      <c r="D1367" s="623"/>
      <c r="E1367" s="590">
        <f>SUM(E1368:E1375)</f>
        <v>0</v>
      </c>
      <c r="F1367" s="590">
        <f>SUM(F1368:F1375)</f>
        <v>0</v>
      </c>
      <c r="G1367" s="590">
        <f>SUM(G1368:G1375)</f>
        <v>0</v>
      </c>
      <c r="H1367" s="590">
        <f>SUM(H1368:H1375)</f>
        <v>0</v>
      </c>
      <c r="I1367" s="7" t="e">
        <f>(IF(OR(#REF!&lt;&gt;0,$E1367&lt;&gt;0,$F1367&lt;&gt;0,$G1367&lt;&gt;0,$H1367&lt;&gt;0),$I$2,""))</f>
        <v>#REF!</v>
      </c>
      <c r="J1367" s="314"/>
    </row>
    <row r="1368" spans="1:10">
      <c r="A1368" s="110">
        <v>225</v>
      </c>
      <c r="B1368" s="236"/>
      <c r="C1368" s="185">
        <v>2910</v>
      </c>
      <c r="D1368" s="237" t="s">
        <v>229</v>
      </c>
      <c r="E1368" s="594"/>
      <c r="F1368" s="595"/>
      <c r="G1368" s="593"/>
      <c r="H1368" s="594"/>
      <c r="I1368" s="7" t="e">
        <f>(IF(OR(#REF!&lt;&gt;0,$E1368&lt;&gt;0,$F1368&lt;&gt;0,$G1368&lt;&gt;0,$H1368&lt;&gt;0),$I$2,""))</f>
        <v>#REF!</v>
      </c>
      <c r="J1368" s="314"/>
    </row>
    <row r="1369" spans="1:10">
      <c r="A1369" s="110">
        <v>230</v>
      </c>
      <c r="B1369" s="236"/>
      <c r="C1369" s="185">
        <v>2920</v>
      </c>
      <c r="D1369" s="237" t="s">
        <v>230</v>
      </c>
      <c r="E1369" s="594"/>
      <c r="F1369" s="595"/>
      <c r="G1369" s="593"/>
      <c r="H1369" s="594"/>
      <c r="I1369" s="7" t="e">
        <f>(IF(OR(#REF!&lt;&gt;0,$E1369&lt;&gt;0,$F1369&lt;&gt;0,$G1369&lt;&gt;0,$H1369&lt;&gt;0),$I$2,""))</f>
        <v>#REF!</v>
      </c>
      <c r="J1369" s="314"/>
    </row>
    <row r="1370" spans="1:10" ht="31.5">
      <c r="A1370" s="110">
        <v>245</v>
      </c>
      <c r="B1370" s="236"/>
      <c r="C1370" s="217">
        <v>2969</v>
      </c>
      <c r="D1370" s="238" t="s">
        <v>231</v>
      </c>
      <c r="E1370" s="618"/>
      <c r="F1370" s="619"/>
      <c r="G1370" s="617"/>
      <c r="H1370" s="618"/>
      <c r="I1370" s="7" t="e">
        <f>(IF(OR(#REF!&lt;&gt;0,$E1370&lt;&gt;0,$F1370&lt;&gt;0,$G1370&lt;&gt;0,$H1370&lt;&gt;0),$I$2,""))</f>
        <v>#REF!</v>
      </c>
      <c r="J1370" s="314"/>
    </row>
    <row r="1371" spans="1:10" ht="31.5">
      <c r="A1371" s="109">
        <v>220</v>
      </c>
      <c r="B1371" s="236"/>
      <c r="C1371" s="239">
        <v>2970</v>
      </c>
      <c r="D1371" s="240" t="s">
        <v>232</v>
      </c>
      <c r="E1371" s="626"/>
      <c r="F1371" s="627"/>
      <c r="G1371" s="625"/>
      <c r="H1371" s="626"/>
      <c r="I1371" s="7" t="e">
        <f>(IF(OR(#REF!&lt;&gt;0,$E1371&lt;&gt;0,$F1371&lt;&gt;0,$G1371&lt;&gt;0,$H1371&lt;&gt;0),$I$2,""))</f>
        <v>#REF!</v>
      </c>
      <c r="J1371" s="314"/>
    </row>
    <row r="1372" spans="1:10">
      <c r="A1372" s="110">
        <v>225</v>
      </c>
      <c r="B1372" s="236"/>
      <c r="C1372" s="223">
        <v>2989</v>
      </c>
      <c r="D1372" s="242" t="s">
        <v>233</v>
      </c>
      <c r="E1372" s="621"/>
      <c r="F1372" s="622"/>
      <c r="G1372" s="620"/>
      <c r="H1372" s="621"/>
      <c r="I1372" s="7" t="e">
        <f>(IF(OR(#REF!&lt;&gt;0,$E1372&lt;&gt;0,$F1372&lt;&gt;0,$G1372&lt;&gt;0,$H1372&lt;&gt;0),$I$2,""))</f>
        <v>#REF!</v>
      </c>
      <c r="J1372" s="314"/>
    </row>
    <row r="1373" spans="1:10" ht="31.5">
      <c r="A1373" s="110">
        <v>230</v>
      </c>
      <c r="B1373" s="193"/>
      <c r="C1373" s="214">
        <v>2990</v>
      </c>
      <c r="D1373" s="243" t="s">
        <v>234</v>
      </c>
      <c r="E1373" s="615"/>
      <c r="F1373" s="616"/>
      <c r="G1373" s="614"/>
      <c r="H1373" s="615"/>
      <c r="I1373" s="7" t="e">
        <f>(IF(OR(#REF!&lt;&gt;0,$E1373&lt;&gt;0,$F1373&lt;&gt;0,$G1373&lt;&gt;0,$H1373&lt;&gt;0),$I$2,""))</f>
        <v>#REF!</v>
      </c>
      <c r="J1373" s="314"/>
    </row>
    <row r="1374" spans="1:10">
      <c r="A1374" s="110">
        <v>235</v>
      </c>
      <c r="B1374" s="193"/>
      <c r="C1374" s="214">
        <v>2991</v>
      </c>
      <c r="D1374" s="243" t="s">
        <v>235</v>
      </c>
      <c r="E1374" s="615"/>
      <c r="F1374" s="616"/>
      <c r="G1374" s="614"/>
      <c r="H1374" s="615"/>
      <c r="I1374" s="7" t="e">
        <f>(IF(OR(#REF!&lt;&gt;0,$E1374&lt;&gt;0,$F1374&lt;&gt;0,$G1374&lt;&gt;0,$H1374&lt;&gt;0),$I$2,""))</f>
        <v>#REF!</v>
      </c>
      <c r="J1374" s="314"/>
    </row>
    <row r="1375" spans="1:10">
      <c r="A1375" s="110">
        <v>240</v>
      </c>
      <c r="B1375" s="193"/>
      <c r="C1375" s="188">
        <v>2992</v>
      </c>
      <c r="D1375" s="628" t="s">
        <v>236</v>
      </c>
      <c r="E1375" s="597"/>
      <c r="F1375" s="598"/>
      <c r="G1375" s="596"/>
      <c r="H1375" s="597"/>
      <c r="I1375" s="7" t="e">
        <f>(IF(OR(#REF!&lt;&gt;0,$E1375&lt;&gt;0,$F1375&lt;&gt;0,$G1375&lt;&gt;0,$H1375&lt;&gt;0),$I$2,""))</f>
        <v>#REF!</v>
      </c>
      <c r="J1375" s="314"/>
    </row>
    <row r="1376" spans="1:10">
      <c r="A1376" s="110">
        <v>245</v>
      </c>
      <c r="B1376" s="180">
        <v>3300</v>
      </c>
      <c r="C1376" s="245" t="s">
        <v>237</v>
      </c>
      <c r="D1376" s="246"/>
      <c r="E1376" s="591">
        <f>SUM(E1377:E1381)</f>
        <v>0</v>
      </c>
      <c r="F1376" s="592">
        <f>SUM(F1377:F1381)</f>
        <v>0</v>
      </c>
      <c r="G1376" s="590">
        <f>SUM(G1377:G1381)</f>
        <v>0</v>
      </c>
      <c r="H1376" s="591">
        <f>SUM(H1377:H1381)</f>
        <v>0</v>
      </c>
      <c r="I1376" s="7" t="e">
        <f>(IF(OR(#REF!&lt;&gt;0,$E1376&lt;&gt;0,$F1376&lt;&gt;0,$G1376&lt;&gt;0,$H1376&lt;&gt;0),$I$2,""))</f>
        <v>#REF!</v>
      </c>
      <c r="J1376" s="314"/>
    </row>
    <row r="1377" spans="1:10">
      <c r="A1377" s="109">
        <v>250</v>
      </c>
      <c r="B1377" s="192"/>
      <c r="C1377" s="185">
        <v>3301</v>
      </c>
      <c r="D1377" s="247" t="s">
        <v>238</v>
      </c>
      <c r="E1377" s="630">
        <v>0</v>
      </c>
      <c r="F1377" s="631">
        <v>0</v>
      </c>
      <c r="G1377" s="629">
        <v>0</v>
      </c>
      <c r="H1377" s="630">
        <v>0</v>
      </c>
      <c r="I1377" s="7" t="e">
        <f>(IF(OR(#REF!&lt;&gt;0,$E1377&lt;&gt;0,$F1377&lt;&gt;0,$G1377&lt;&gt;0,$H1377&lt;&gt;0),$I$2,""))</f>
        <v>#REF!</v>
      </c>
      <c r="J1377" s="314"/>
    </row>
    <row r="1378" spans="1:10">
      <c r="A1378" s="110">
        <v>255</v>
      </c>
      <c r="B1378" s="192"/>
      <c r="C1378" s="194">
        <v>3302</v>
      </c>
      <c r="D1378" s="248" t="s">
        <v>239</v>
      </c>
      <c r="E1378" s="605">
        <v>0</v>
      </c>
      <c r="F1378" s="606">
        <v>0</v>
      </c>
      <c r="G1378" s="604">
        <v>0</v>
      </c>
      <c r="H1378" s="605">
        <v>0</v>
      </c>
      <c r="I1378" s="7" t="e">
        <f>(IF(OR(#REF!&lt;&gt;0,$E1378&lt;&gt;0,$F1378&lt;&gt;0,$G1378&lt;&gt;0,$H1378&lt;&gt;0),$I$2,""))</f>
        <v>#REF!</v>
      </c>
      <c r="J1378" s="314"/>
    </row>
    <row r="1379" spans="1:10">
      <c r="A1379" s="110">
        <v>265</v>
      </c>
      <c r="B1379" s="192"/>
      <c r="C1379" s="194">
        <v>3304</v>
      </c>
      <c r="D1379" s="248" t="s">
        <v>240</v>
      </c>
      <c r="E1379" s="605">
        <v>0</v>
      </c>
      <c r="F1379" s="606">
        <v>0</v>
      </c>
      <c r="G1379" s="604">
        <v>0</v>
      </c>
      <c r="H1379" s="605">
        <v>0</v>
      </c>
      <c r="I1379" s="7" t="e">
        <f>(IF(OR(#REF!&lt;&gt;0,$E1379&lt;&gt;0,$F1379&lt;&gt;0,$G1379&lt;&gt;0,$H1379&lt;&gt;0),$I$2,""))</f>
        <v>#REF!</v>
      </c>
      <c r="J1379" s="314"/>
    </row>
    <row r="1380" spans="1:10" ht="31.5">
      <c r="A1380" s="109">
        <v>270</v>
      </c>
      <c r="B1380" s="192"/>
      <c r="C1380" s="188">
        <v>3306</v>
      </c>
      <c r="D1380" s="249" t="s">
        <v>241</v>
      </c>
      <c r="E1380" s="605">
        <v>0</v>
      </c>
      <c r="F1380" s="606">
        <v>0</v>
      </c>
      <c r="G1380" s="604">
        <v>0</v>
      </c>
      <c r="H1380" s="605">
        <v>0</v>
      </c>
      <c r="I1380" s="7" t="e">
        <f>(IF(OR(#REF!&lt;&gt;0,$E1380&lt;&gt;0,$F1380&lt;&gt;0,$G1380&lt;&gt;0,$H1380&lt;&gt;0),$I$2,""))</f>
        <v>#REF!</v>
      </c>
      <c r="J1380" s="314"/>
    </row>
    <row r="1381" spans="1:10">
      <c r="A1381" s="109">
        <v>290</v>
      </c>
      <c r="B1381" s="192"/>
      <c r="C1381" s="188">
        <v>3307</v>
      </c>
      <c r="D1381" s="249" t="s">
        <v>242</v>
      </c>
      <c r="E1381" s="633">
        <v>0</v>
      </c>
      <c r="F1381" s="634">
        <v>0</v>
      </c>
      <c r="G1381" s="632">
        <v>0</v>
      </c>
      <c r="H1381" s="633">
        <v>0</v>
      </c>
      <c r="I1381" s="7" t="e">
        <f>(IF(OR(#REF!&lt;&gt;0,$E1381&lt;&gt;0,$F1381&lt;&gt;0,$G1381&lt;&gt;0,$H1381&lt;&gt;0),$I$2,""))</f>
        <v>#REF!</v>
      </c>
      <c r="J1381" s="314"/>
    </row>
    <row r="1382" spans="1:10">
      <c r="A1382" s="235">
        <v>320</v>
      </c>
      <c r="B1382" s="180">
        <v>3900</v>
      </c>
      <c r="C1382" s="227" t="s">
        <v>243</v>
      </c>
      <c r="D1382" s="623"/>
      <c r="E1382" s="636">
        <v>0</v>
      </c>
      <c r="F1382" s="637">
        <v>0</v>
      </c>
      <c r="G1382" s="635">
        <v>0</v>
      </c>
      <c r="H1382" s="636">
        <v>0</v>
      </c>
      <c r="I1382" s="7" t="e">
        <f>(IF(OR(#REF!&lt;&gt;0,$E1382&lt;&gt;0,$F1382&lt;&gt;0,$G1382&lt;&gt;0,$H1382&lt;&gt;0),$I$2,""))</f>
        <v>#REF!</v>
      </c>
      <c r="J1382" s="314"/>
    </row>
    <row r="1383" spans="1:10">
      <c r="A1383" s="109">
        <v>330</v>
      </c>
      <c r="B1383" s="180">
        <v>4000</v>
      </c>
      <c r="C1383" s="227" t="s">
        <v>244</v>
      </c>
      <c r="D1383" s="623"/>
      <c r="E1383" s="609"/>
      <c r="F1383" s="610"/>
      <c r="G1383" s="608"/>
      <c r="H1383" s="609"/>
      <c r="I1383" s="7" t="e">
        <f>(IF(OR(#REF!&lt;&gt;0,$E1383&lt;&gt;0,$F1383&lt;&gt;0,$G1383&lt;&gt;0,$H1383&lt;&gt;0),$I$2,""))</f>
        <v>#REF!</v>
      </c>
      <c r="J1383" s="314"/>
    </row>
    <row r="1384" spans="1:10">
      <c r="A1384" s="109">
        <v>350</v>
      </c>
      <c r="B1384" s="180">
        <v>4100</v>
      </c>
      <c r="C1384" s="227" t="s">
        <v>245</v>
      </c>
      <c r="D1384" s="623"/>
      <c r="E1384" s="609"/>
      <c r="F1384" s="610"/>
      <c r="G1384" s="608"/>
      <c r="H1384" s="609"/>
      <c r="I1384" s="7" t="e">
        <f>(IF(OR(#REF!&lt;&gt;0,$E1384&lt;&gt;0,$F1384&lt;&gt;0,$G1384&lt;&gt;0,$H1384&lt;&gt;0),$I$2,""))</f>
        <v>#REF!</v>
      </c>
      <c r="J1384" s="314"/>
    </row>
    <row r="1385" spans="1:10">
      <c r="A1385" s="110">
        <v>355</v>
      </c>
      <c r="B1385" s="180">
        <v>4200</v>
      </c>
      <c r="C1385" s="227" t="s">
        <v>246</v>
      </c>
      <c r="D1385" s="623"/>
      <c r="E1385" s="591">
        <f>SUM(E1386:E1391)</f>
        <v>0</v>
      </c>
      <c r="F1385" s="592">
        <f>SUM(F1386:F1391)</f>
        <v>0</v>
      </c>
      <c r="G1385" s="590">
        <f>SUM(G1386:G1391)</f>
        <v>0</v>
      </c>
      <c r="H1385" s="591">
        <f>SUM(H1386:H1391)</f>
        <v>0</v>
      </c>
      <c r="I1385" s="7" t="e">
        <f>(IF(OR(#REF!&lt;&gt;0,$E1385&lt;&gt;0,$F1385&lt;&gt;0,$G1385&lt;&gt;0,$H1385&lt;&gt;0),$I$2,""))</f>
        <v>#REF!</v>
      </c>
      <c r="J1385" s="314"/>
    </row>
    <row r="1386" spans="1:10">
      <c r="A1386" s="110">
        <v>355</v>
      </c>
      <c r="B1386" s="251"/>
      <c r="C1386" s="185">
        <v>4201</v>
      </c>
      <c r="D1386" s="186" t="s">
        <v>247</v>
      </c>
      <c r="E1386" s="594"/>
      <c r="F1386" s="595"/>
      <c r="G1386" s="593"/>
      <c r="H1386" s="594"/>
      <c r="I1386" s="7" t="e">
        <f>(IF(OR(#REF!&lt;&gt;0,$E1386&lt;&gt;0,$F1386&lt;&gt;0,$G1386&lt;&gt;0,$H1386&lt;&gt;0),$I$2,""))</f>
        <v>#REF!</v>
      </c>
      <c r="J1386" s="314"/>
    </row>
    <row r="1387" spans="1:10">
      <c r="A1387" s="110">
        <v>375</v>
      </c>
      <c r="B1387" s="251"/>
      <c r="C1387" s="194">
        <v>4202</v>
      </c>
      <c r="D1387" s="252" t="s">
        <v>248</v>
      </c>
      <c r="E1387" s="601"/>
      <c r="F1387" s="602"/>
      <c r="G1387" s="600"/>
      <c r="H1387" s="601"/>
      <c r="I1387" s="7" t="e">
        <f>(IF(OR(#REF!&lt;&gt;0,$E1387&lt;&gt;0,$F1387&lt;&gt;0,$G1387&lt;&gt;0,$H1387&lt;&gt;0),$I$2,""))</f>
        <v>#REF!</v>
      </c>
      <c r="J1387" s="314"/>
    </row>
    <row r="1388" spans="1:10">
      <c r="A1388" s="110">
        <v>380</v>
      </c>
      <c r="B1388" s="251"/>
      <c r="C1388" s="194">
        <v>4214</v>
      </c>
      <c r="D1388" s="252" t="s">
        <v>249</v>
      </c>
      <c r="E1388" s="601"/>
      <c r="F1388" s="602"/>
      <c r="G1388" s="600"/>
      <c r="H1388" s="601"/>
      <c r="I1388" s="7" t="e">
        <f>(IF(OR(#REF!&lt;&gt;0,$E1388&lt;&gt;0,$F1388&lt;&gt;0,$G1388&lt;&gt;0,$H1388&lt;&gt;0),$I$2,""))</f>
        <v>#REF!</v>
      </c>
      <c r="J1388" s="314"/>
    </row>
    <row r="1389" spans="1:10">
      <c r="A1389" s="110">
        <v>385</v>
      </c>
      <c r="B1389" s="251"/>
      <c r="C1389" s="194">
        <v>4217</v>
      </c>
      <c r="D1389" s="252" t="s">
        <v>250</v>
      </c>
      <c r="E1389" s="601"/>
      <c r="F1389" s="602"/>
      <c r="G1389" s="600"/>
      <c r="H1389" s="601"/>
      <c r="I1389" s="7" t="e">
        <f>(IF(OR(#REF!&lt;&gt;0,$E1389&lt;&gt;0,$F1389&lt;&gt;0,$G1389&lt;&gt;0,$H1389&lt;&gt;0),$I$2,""))</f>
        <v>#REF!</v>
      </c>
      <c r="J1389" s="314"/>
    </row>
    <row r="1390" spans="1:10">
      <c r="A1390" s="110">
        <v>390</v>
      </c>
      <c r="B1390" s="251"/>
      <c r="C1390" s="194">
        <v>4218</v>
      </c>
      <c r="D1390" s="195" t="s">
        <v>251</v>
      </c>
      <c r="E1390" s="601"/>
      <c r="F1390" s="602"/>
      <c r="G1390" s="600"/>
      <c r="H1390" s="601"/>
      <c r="I1390" s="7" t="e">
        <f>(IF(OR(#REF!&lt;&gt;0,$E1390&lt;&gt;0,$F1390&lt;&gt;0,$G1390&lt;&gt;0,$H1390&lt;&gt;0),$I$2,""))</f>
        <v>#REF!</v>
      </c>
      <c r="J1390" s="314"/>
    </row>
    <row r="1391" spans="1:10">
      <c r="A1391" s="110">
        <v>390</v>
      </c>
      <c r="B1391" s="251"/>
      <c r="C1391" s="188">
        <v>4219</v>
      </c>
      <c r="D1391" s="231" t="s">
        <v>252</v>
      </c>
      <c r="E1391" s="597"/>
      <c r="F1391" s="598"/>
      <c r="G1391" s="596"/>
      <c r="H1391" s="597"/>
      <c r="I1391" s="7" t="e">
        <f>(IF(OR(#REF!&lt;&gt;0,$E1391&lt;&gt;0,$F1391&lt;&gt;0,$G1391&lt;&gt;0,$H1391&lt;&gt;0),$I$2,""))</f>
        <v>#REF!</v>
      </c>
      <c r="J1391" s="314"/>
    </row>
    <row r="1392" spans="1:10">
      <c r="A1392" s="110">
        <v>395</v>
      </c>
      <c r="B1392" s="180">
        <v>4300</v>
      </c>
      <c r="C1392" s="227" t="s">
        <v>253</v>
      </c>
      <c r="D1392" s="623"/>
      <c r="E1392" s="591">
        <f>SUM(E1393:E1395)</f>
        <v>0</v>
      </c>
      <c r="F1392" s="592">
        <f>SUM(F1393:F1395)</f>
        <v>0</v>
      </c>
      <c r="G1392" s="590">
        <f>SUM(G1393:G1395)</f>
        <v>0</v>
      </c>
      <c r="H1392" s="591">
        <f>SUM(H1393:H1395)</f>
        <v>0</v>
      </c>
      <c r="I1392" s="7" t="e">
        <f>(IF(OR(#REF!&lt;&gt;0,$E1392&lt;&gt;0,$F1392&lt;&gt;0,$G1392&lt;&gt;0,$H1392&lt;&gt;0),$I$2,""))</f>
        <v>#REF!</v>
      </c>
      <c r="J1392" s="314"/>
    </row>
    <row r="1393" spans="1:10">
      <c r="A1393" s="244">
        <v>397</v>
      </c>
      <c r="B1393" s="251"/>
      <c r="C1393" s="185">
        <v>4301</v>
      </c>
      <c r="D1393" s="210" t="s">
        <v>254</v>
      </c>
      <c r="E1393" s="594"/>
      <c r="F1393" s="595"/>
      <c r="G1393" s="593"/>
      <c r="H1393" s="594"/>
      <c r="I1393" s="7" t="e">
        <f>(IF(OR(#REF!&lt;&gt;0,$E1393&lt;&gt;0,$F1393&lt;&gt;0,$G1393&lt;&gt;0,$H1393&lt;&gt;0),$I$2,""))</f>
        <v>#REF!</v>
      </c>
      <c r="J1393" s="314"/>
    </row>
    <row r="1394" spans="1:10">
      <c r="A1394" s="69">
        <v>398</v>
      </c>
      <c r="B1394" s="251"/>
      <c r="C1394" s="194">
        <v>4302</v>
      </c>
      <c r="D1394" s="252" t="s">
        <v>255</v>
      </c>
      <c r="E1394" s="601"/>
      <c r="F1394" s="602"/>
      <c r="G1394" s="600"/>
      <c r="H1394" s="601"/>
      <c r="I1394" s="7" t="e">
        <f>(IF(OR(#REF!&lt;&gt;0,$E1394&lt;&gt;0,$F1394&lt;&gt;0,$G1394&lt;&gt;0,$H1394&lt;&gt;0),$I$2,""))</f>
        <v>#REF!</v>
      </c>
      <c r="J1394" s="314"/>
    </row>
    <row r="1395" spans="1:10">
      <c r="A1395" s="69">
        <v>399</v>
      </c>
      <c r="B1395" s="251"/>
      <c r="C1395" s="188">
        <v>4309</v>
      </c>
      <c r="D1395" s="199" t="s">
        <v>256</v>
      </c>
      <c r="E1395" s="597"/>
      <c r="F1395" s="598"/>
      <c r="G1395" s="596"/>
      <c r="H1395" s="597"/>
      <c r="I1395" s="7" t="e">
        <f>(IF(OR(#REF!&lt;&gt;0,$E1395&lt;&gt;0,$F1395&lt;&gt;0,$G1395&lt;&gt;0,$H1395&lt;&gt;0),$I$2,""))</f>
        <v>#REF!</v>
      </c>
      <c r="J1395" s="314"/>
    </row>
    <row r="1396" spans="1:10">
      <c r="A1396" s="69">
        <v>400</v>
      </c>
      <c r="B1396" s="180">
        <v>4400</v>
      </c>
      <c r="C1396" s="227" t="s">
        <v>257</v>
      </c>
      <c r="D1396" s="623"/>
      <c r="E1396" s="609"/>
      <c r="F1396" s="610"/>
      <c r="G1396" s="608"/>
      <c r="H1396" s="609"/>
      <c r="I1396" s="7" t="e">
        <f>(IF(OR(#REF!&lt;&gt;0,$E1396&lt;&gt;0,$F1396&lt;&gt;0,$G1396&lt;&gt;0,$H1396&lt;&gt;0),$I$2,""))</f>
        <v>#REF!</v>
      </c>
      <c r="J1396" s="314"/>
    </row>
    <row r="1397" spans="1:10">
      <c r="A1397" s="69">
        <v>401</v>
      </c>
      <c r="B1397" s="180">
        <v>4500</v>
      </c>
      <c r="C1397" s="227" t="s">
        <v>258</v>
      </c>
      <c r="D1397" s="623"/>
      <c r="E1397" s="609"/>
      <c r="F1397" s="610"/>
      <c r="G1397" s="608"/>
      <c r="H1397" s="609"/>
      <c r="I1397" s="7" t="e">
        <f>(IF(OR(#REF!&lt;&gt;0,$E1397&lt;&gt;0,$F1397&lt;&gt;0,$G1397&lt;&gt;0,$H1397&lt;&gt;0),$I$2,""))</f>
        <v>#REF!</v>
      </c>
      <c r="J1397" s="314"/>
    </row>
    <row r="1398" spans="1:10">
      <c r="A1398" s="250">
        <v>404</v>
      </c>
      <c r="B1398" s="180">
        <v>4600</v>
      </c>
      <c r="C1398" s="234" t="s">
        <v>259</v>
      </c>
      <c r="D1398" s="624"/>
      <c r="E1398" s="609"/>
      <c r="F1398" s="610"/>
      <c r="G1398" s="608"/>
      <c r="H1398" s="609"/>
      <c r="I1398" s="7" t="e">
        <f>(IF(OR(#REF!&lt;&gt;0,$E1398&lt;&gt;0,$F1398&lt;&gt;0,$G1398&lt;&gt;0,$H1398&lt;&gt;0),$I$2,""))</f>
        <v>#REF!</v>
      </c>
      <c r="J1398" s="314"/>
    </row>
    <row r="1399" spans="1:10">
      <c r="A1399" s="250">
        <v>404</v>
      </c>
      <c r="B1399" s="180">
        <v>4900</v>
      </c>
      <c r="C1399" s="227" t="s">
        <v>260</v>
      </c>
      <c r="D1399" s="623"/>
      <c r="E1399" s="591">
        <f>+E1400+E1401</f>
        <v>0</v>
      </c>
      <c r="F1399" s="592">
        <f>+F1400+F1401</f>
        <v>0</v>
      </c>
      <c r="G1399" s="590">
        <f>+G1400+G1401</f>
        <v>0</v>
      </c>
      <c r="H1399" s="591">
        <f>+H1400+H1401</f>
        <v>0</v>
      </c>
      <c r="I1399" s="7" t="e">
        <f>(IF(OR(#REF!&lt;&gt;0,$E1399&lt;&gt;0,$F1399&lt;&gt;0,$G1399&lt;&gt;0,$H1399&lt;&gt;0),$I$2,""))</f>
        <v>#REF!</v>
      </c>
      <c r="J1399" s="314"/>
    </row>
    <row r="1400" spans="1:10">
      <c r="A1400" s="109">
        <v>440</v>
      </c>
      <c r="B1400" s="251"/>
      <c r="C1400" s="185">
        <v>4901</v>
      </c>
      <c r="D1400" s="253" t="s">
        <v>261</v>
      </c>
      <c r="E1400" s="594"/>
      <c r="F1400" s="595"/>
      <c r="G1400" s="593"/>
      <c r="H1400" s="594"/>
      <c r="I1400" s="7" t="e">
        <f>(IF(OR(#REF!&lt;&gt;0,$E1400&lt;&gt;0,$F1400&lt;&gt;0,$G1400&lt;&gt;0,$H1400&lt;&gt;0),$I$2,""))</f>
        <v>#REF!</v>
      </c>
      <c r="J1400" s="314"/>
    </row>
    <row r="1401" spans="1:10">
      <c r="A1401" s="109">
        <v>450</v>
      </c>
      <c r="B1401" s="251"/>
      <c r="C1401" s="188">
        <v>4902</v>
      </c>
      <c r="D1401" s="199" t="s">
        <v>262</v>
      </c>
      <c r="E1401" s="597"/>
      <c r="F1401" s="598"/>
      <c r="G1401" s="596"/>
      <c r="H1401" s="597"/>
      <c r="I1401" s="7" t="e">
        <f>(IF(OR(#REF!&lt;&gt;0,$E1401&lt;&gt;0,$F1401&lt;&gt;0,$G1401&lt;&gt;0,$H1401&lt;&gt;0),$I$2,""))</f>
        <v>#REF!</v>
      </c>
      <c r="J1401" s="314"/>
    </row>
    <row r="1402" spans="1:10">
      <c r="A1402" s="109">
        <v>495</v>
      </c>
      <c r="B1402" s="254">
        <v>5100</v>
      </c>
      <c r="C1402" s="255" t="s">
        <v>263</v>
      </c>
      <c r="D1402" s="638"/>
      <c r="E1402" s="609">
        <v>973384</v>
      </c>
      <c r="F1402" s="610">
        <v>932800</v>
      </c>
      <c r="G1402" s="608">
        <v>1180000</v>
      </c>
      <c r="H1402" s="609">
        <v>1250000</v>
      </c>
      <c r="I1402" s="7" t="e">
        <f>(IF(OR(#REF!&lt;&gt;0,$E1402&lt;&gt;0,$F1402&lt;&gt;0,$G1402&lt;&gt;0,$H1402&lt;&gt;0),$I$2,""))</f>
        <v>#REF!</v>
      </c>
      <c r="J1402" s="314"/>
    </row>
    <row r="1403" spans="1:10">
      <c r="A1403" s="110">
        <v>500</v>
      </c>
      <c r="B1403" s="254">
        <v>5200</v>
      </c>
      <c r="C1403" s="255" t="s">
        <v>264</v>
      </c>
      <c r="D1403" s="638"/>
      <c r="E1403" s="591">
        <f>SUM(E1404:E1410)</f>
        <v>6521179</v>
      </c>
      <c r="F1403" s="592">
        <f>SUM(F1404:F1410)</f>
        <v>1910000</v>
      </c>
      <c r="G1403" s="590">
        <f>SUM(G1404:G1410)</f>
        <v>2128400</v>
      </c>
      <c r="H1403" s="591">
        <f>SUM(H1404:H1410)</f>
        <v>1844000</v>
      </c>
      <c r="I1403" s="7" t="e">
        <f>(IF(OR(#REF!&lt;&gt;0,$E1403&lt;&gt;0,$F1403&lt;&gt;0,$G1403&lt;&gt;0,$H1403&lt;&gt;0),$I$2,""))</f>
        <v>#REF!</v>
      </c>
      <c r="J1403" s="314"/>
    </row>
    <row r="1404" spans="1:10">
      <c r="A1404" s="110">
        <v>505</v>
      </c>
      <c r="B1404" s="257"/>
      <c r="C1404" s="258">
        <v>5201</v>
      </c>
      <c r="D1404" s="259" t="s">
        <v>265</v>
      </c>
      <c r="E1404" s="594"/>
      <c r="F1404" s="595"/>
      <c r="G1404" s="593"/>
      <c r="H1404" s="594"/>
      <c r="I1404" s="7" t="e">
        <f>(IF(OR(#REF!&lt;&gt;0,$E1404&lt;&gt;0,$F1404&lt;&gt;0,$G1404&lt;&gt;0,$H1404&lt;&gt;0),$I$2,""))</f>
        <v>#REF!</v>
      </c>
      <c r="J1404" s="314"/>
    </row>
    <row r="1405" spans="1:10">
      <c r="A1405" s="110">
        <v>510</v>
      </c>
      <c r="B1405" s="257"/>
      <c r="C1405" s="261">
        <v>5202</v>
      </c>
      <c r="D1405" s="262" t="s">
        <v>266</v>
      </c>
      <c r="E1405" s="601"/>
      <c r="F1405" s="602"/>
      <c r="G1405" s="600"/>
      <c r="H1405" s="601"/>
      <c r="I1405" s="7" t="e">
        <f>(IF(OR(#REF!&lt;&gt;0,$E1405&lt;&gt;0,$F1405&lt;&gt;0,$G1405&lt;&gt;0,$H1405&lt;&gt;0),$I$2,""))</f>
        <v>#REF!</v>
      </c>
      <c r="J1405" s="314"/>
    </row>
    <row r="1406" spans="1:10">
      <c r="A1406" s="110">
        <v>515</v>
      </c>
      <c r="B1406" s="257"/>
      <c r="C1406" s="261">
        <v>5203</v>
      </c>
      <c r="D1406" s="262" t="s">
        <v>267</v>
      </c>
      <c r="E1406" s="601"/>
      <c r="F1406" s="602">
        <v>20000</v>
      </c>
      <c r="G1406" s="600">
        <v>20000</v>
      </c>
      <c r="H1406" s="601">
        <v>20000</v>
      </c>
      <c r="I1406" s="7" t="e">
        <f>(IF(OR(#REF!&lt;&gt;0,$E1406&lt;&gt;0,$F1406&lt;&gt;0,$G1406&lt;&gt;0,$H1406&lt;&gt;0),$I$2,""))</f>
        <v>#REF!</v>
      </c>
      <c r="J1406" s="314"/>
    </row>
    <row r="1407" spans="1:10">
      <c r="A1407" s="110">
        <v>520</v>
      </c>
      <c r="B1407" s="257"/>
      <c r="C1407" s="261">
        <v>5204</v>
      </c>
      <c r="D1407" s="262" t="s">
        <v>268</v>
      </c>
      <c r="E1407" s="601">
        <v>50000</v>
      </c>
      <c r="F1407" s="602"/>
      <c r="G1407" s="600">
        <v>50000</v>
      </c>
      <c r="H1407" s="601"/>
      <c r="I1407" s="7" t="e">
        <f>(IF(OR(#REF!&lt;&gt;0,$E1407&lt;&gt;0,$F1407&lt;&gt;0,$G1407&lt;&gt;0,$H1407&lt;&gt;0),$I$2,""))</f>
        <v>#REF!</v>
      </c>
      <c r="J1407" s="314"/>
    </row>
    <row r="1408" spans="1:10">
      <c r="A1408" s="110">
        <v>525</v>
      </c>
      <c r="B1408" s="257"/>
      <c r="C1408" s="261">
        <v>5205</v>
      </c>
      <c r="D1408" s="262" t="s">
        <v>269</v>
      </c>
      <c r="E1408" s="601"/>
      <c r="F1408" s="602"/>
      <c r="G1408" s="600"/>
      <c r="H1408" s="601"/>
      <c r="I1408" s="7" t="e">
        <f>(IF(OR(#REF!&lt;&gt;0,$E1408&lt;&gt;0,$F1408&lt;&gt;0,$G1408&lt;&gt;0,$H1408&lt;&gt;0),$I$2,""))</f>
        <v>#REF!</v>
      </c>
      <c r="J1408" s="314"/>
    </row>
    <row r="1409" spans="1:10">
      <c r="A1409" s="109">
        <v>635</v>
      </c>
      <c r="B1409" s="257"/>
      <c r="C1409" s="261">
        <v>5206</v>
      </c>
      <c r="D1409" s="262" t="s">
        <v>270</v>
      </c>
      <c r="E1409" s="601">
        <v>6471179</v>
      </c>
      <c r="F1409" s="602">
        <v>1890000</v>
      </c>
      <c r="G1409" s="600">
        <v>2058400</v>
      </c>
      <c r="H1409" s="601">
        <v>1824000</v>
      </c>
      <c r="I1409" s="7" t="e">
        <f>(IF(OR(#REF!&lt;&gt;0,$E1409&lt;&gt;0,$F1409&lt;&gt;0,$G1409&lt;&gt;0,$H1409&lt;&gt;0),$I$2,""))</f>
        <v>#REF!</v>
      </c>
      <c r="J1409" s="314"/>
    </row>
    <row r="1410" spans="1:10">
      <c r="A1410" s="110">
        <v>640</v>
      </c>
      <c r="B1410" s="257"/>
      <c r="C1410" s="263">
        <v>5219</v>
      </c>
      <c r="D1410" s="264" t="s">
        <v>271</v>
      </c>
      <c r="E1410" s="597"/>
      <c r="F1410" s="598"/>
      <c r="G1410" s="596"/>
      <c r="H1410" s="597"/>
      <c r="I1410" s="7" t="e">
        <f>(IF(OR(#REF!&lt;&gt;0,$E1410&lt;&gt;0,$F1410&lt;&gt;0,$G1410&lt;&gt;0,$H1410&lt;&gt;0),$I$2,""))</f>
        <v>#REF!</v>
      </c>
      <c r="J1410" s="314"/>
    </row>
    <row r="1411" spans="1:10">
      <c r="A1411" s="110">
        <v>645</v>
      </c>
      <c r="B1411" s="254">
        <v>5300</v>
      </c>
      <c r="C1411" s="255" t="s">
        <v>272</v>
      </c>
      <c r="D1411" s="638"/>
      <c r="E1411" s="591">
        <f>SUM(E1412:E1413)</f>
        <v>316800</v>
      </c>
      <c r="F1411" s="592">
        <f>SUM(F1412:F1413)</f>
        <v>211200</v>
      </c>
      <c r="G1411" s="590">
        <f>SUM(G1412:G1413)</f>
        <v>0</v>
      </c>
      <c r="H1411" s="591">
        <f>SUM(H1412:H1413)</f>
        <v>0</v>
      </c>
      <c r="I1411" s="7" t="e">
        <f>(IF(OR(#REF!&lt;&gt;0,$E1411&lt;&gt;0,$F1411&lt;&gt;0,$G1411&lt;&gt;0,$H1411&lt;&gt;0),$I$2,""))</f>
        <v>#REF!</v>
      </c>
      <c r="J1411" s="314"/>
    </row>
    <row r="1412" spans="1:10">
      <c r="A1412" s="110">
        <v>650</v>
      </c>
      <c r="B1412" s="257"/>
      <c r="C1412" s="258">
        <v>5301</v>
      </c>
      <c r="D1412" s="259" t="s">
        <v>273</v>
      </c>
      <c r="E1412" s="594"/>
      <c r="F1412" s="595"/>
      <c r="G1412" s="593"/>
      <c r="H1412" s="594"/>
      <c r="I1412" s="7" t="e">
        <f>(IF(OR(#REF!&lt;&gt;0,$E1412&lt;&gt;0,$F1412&lt;&gt;0,$G1412&lt;&gt;0,$H1412&lt;&gt;0),$I$2,""))</f>
        <v>#REF!</v>
      </c>
      <c r="J1412" s="314"/>
    </row>
    <row r="1413" spans="1:10">
      <c r="A1413" s="109">
        <v>655</v>
      </c>
      <c r="B1413" s="257"/>
      <c r="C1413" s="263">
        <v>5309</v>
      </c>
      <c r="D1413" s="264" t="s">
        <v>274</v>
      </c>
      <c r="E1413" s="597">
        <v>316800</v>
      </c>
      <c r="F1413" s="598">
        <v>211200</v>
      </c>
      <c r="G1413" s="596"/>
      <c r="H1413" s="597"/>
      <c r="I1413" s="7" t="e">
        <f>(IF(OR(#REF!&lt;&gt;0,$E1413&lt;&gt;0,$F1413&lt;&gt;0,$G1413&lt;&gt;0,$H1413&lt;&gt;0),$I$2,""))</f>
        <v>#REF!</v>
      </c>
      <c r="J1413" s="314"/>
    </row>
    <row r="1414" spans="1:10">
      <c r="A1414" s="109">
        <v>665</v>
      </c>
      <c r="B1414" s="254">
        <v>5400</v>
      </c>
      <c r="C1414" s="255" t="s">
        <v>275</v>
      </c>
      <c r="D1414" s="638"/>
      <c r="E1414" s="609">
        <v>20000</v>
      </c>
      <c r="F1414" s="610">
        <v>20000</v>
      </c>
      <c r="G1414" s="608">
        <v>50000</v>
      </c>
      <c r="H1414" s="609">
        <v>50000</v>
      </c>
      <c r="I1414" s="7" t="e">
        <f>(IF(OR(#REF!&lt;&gt;0,$E1414&lt;&gt;0,$F1414&lt;&gt;0,$G1414&lt;&gt;0,$H1414&lt;&gt;0),$I$2,""))</f>
        <v>#REF!</v>
      </c>
      <c r="J1414" s="314"/>
    </row>
    <row r="1415" spans="1:10">
      <c r="A1415" s="109">
        <v>675</v>
      </c>
      <c r="B1415" s="180">
        <v>5500</v>
      </c>
      <c r="C1415" s="227" t="s">
        <v>276</v>
      </c>
      <c r="D1415" s="623"/>
      <c r="E1415" s="591">
        <f>SUM(E1416:E1419)</f>
        <v>0</v>
      </c>
      <c r="F1415" s="592">
        <f>SUM(F1416:F1419)</f>
        <v>0</v>
      </c>
      <c r="G1415" s="590">
        <f>SUM(G1416:G1419)</f>
        <v>0</v>
      </c>
      <c r="H1415" s="591">
        <f>SUM(H1416:H1419)</f>
        <v>0</v>
      </c>
      <c r="I1415" s="7" t="e">
        <f>(IF(OR(#REF!&lt;&gt;0,$E1415&lt;&gt;0,$F1415&lt;&gt;0,$G1415&lt;&gt;0,$H1415&lt;&gt;0),$I$2,""))</f>
        <v>#REF!</v>
      </c>
      <c r="J1415" s="314"/>
    </row>
    <row r="1416" spans="1:10">
      <c r="A1416" s="109">
        <v>685</v>
      </c>
      <c r="B1416" s="251"/>
      <c r="C1416" s="185">
        <v>5501</v>
      </c>
      <c r="D1416" s="210" t="s">
        <v>277</v>
      </c>
      <c r="E1416" s="594"/>
      <c r="F1416" s="595"/>
      <c r="G1416" s="593"/>
      <c r="H1416" s="594"/>
      <c r="I1416" s="7" t="e">
        <f>(IF(OR(#REF!&lt;&gt;0,$E1416&lt;&gt;0,$F1416&lt;&gt;0,$G1416&lt;&gt;0,$H1416&lt;&gt;0),$I$2,""))</f>
        <v>#REF!</v>
      </c>
      <c r="J1416" s="314"/>
    </row>
    <row r="1417" spans="1:10">
      <c r="A1417" s="110">
        <v>690</v>
      </c>
      <c r="B1417" s="251"/>
      <c r="C1417" s="194">
        <v>5502</v>
      </c>
      <c r="D1417" s="195" t="s">
        <v>278</v>
      </c>
      <c r="E1417" s="601"/>
      <c r="F1417" s="602"/>
      <c r="G1417" s="600"/>
      <c r="H1417" s="601"/>
      <c r="I1417" s="7" t="e">
        <f>(IF(OR(#REF!&lt;&gt;0,$E1417&lt;&gt;0,$F1417&lt;&gt;0,$G1417&lt;&gt;0,$H1417&lt;&gt;0),$I$2,""))</f>
        <v>#REF!</v>
      </c>
      <c r="J1417" s="314"/>
    </row>
    <row r="1418" spans="1:10">
      <c r="A1418" s="110">
        <v>695</v>
      </c>
      <c r="B1418" s="251"/>
      <c r="C1418" s="194">
        <v>5503</v>
      </c>
      <c r="D1418" s="252" t="s">
        <v>279</v>
      </c>
      <c r="E1418" s="601"/>
      <c r="F1418" s="602"/>
      <c r="G1418" s="600"/>
      <c r="H1418" s="601"/>
      <c r="I1418" s="7" t="e">
        <f>(IF(OR(#REF!&lt;&gt;0,$E1418&lt;&gt;0,$F1418&lt;&gt;0,$G1418&lt;&gt;0,$H1418&lt;&gt;0),$I$2,""))</f>
        <v>#REF!</v>
      </c>
      <c r="J1418" s="314"/>
    </row>
    <row r="1419" spans="1:10">
      <c r="A1419" s="109">
        <v>700</v>
      </c>
      <c r="B1419" s="251"/>
      <c r="C1419" s="188">
        <v>5504</v>
      </c>
      <c r="D1419" s="226" t="s">
        <v>280</v>
      </c>
      <c r="E1419" s="597"/>
      <c r="F1419" s="598"/>
      <c r="G1419" s="596"/>
      <c r="H1419" s="597"/>
      <c r="I1419" s="7" t="e">
        <f>(IF(OR(#REF!&lt;&gt;0,$E1419&lt;&gt;0,$F1419&lt;&gt;0,$G1419&lt;&gt;0,$H1419&lt;&gt;0),$I$2,""))</f>
        <v>#REF!</v>
      </c>
      <c r="J1419" s="314"/>
    </row>
    <row r="1420" spans="1:10">
      <c r="A1420" s="109">
        <v>710</v>
      </c>
      <c r="B1420" s="254">
        <v>5700</v>
      </c>
      <c r="C1420" s="265" t="s">
        <v>281</v>
      </c>
      <c r="D1420" s="639"/>
      <c r="E1420" s="591">
        <f>SUM(E1421:E1423)</f>
        <v>0</v>
      </c>
      <c r="F1420" s="592">
        <f>SUM(F1421:F1423)</f>
        <v>0</v>
      </c>
      <c r="G1420" s="590">
        <f>SUM(G1421:G1423)</f>
        <v>0</v>
      </c>
      <c r="H1420" s="591">
        <f>SUM(H1421:H1423)</f>
        <v>0</v>
      </c>
      <c r="I1420" s="7" t="e">
        <f>(IF(OR(#REF!&lt;&gt;0,$E1420&lt;&gt;0,$F1420&lt;&gt;0,$G1420&lt;&gt;0,$H1420&lt;&gt;0),$I$2,""))</f>
        <v>#REF!</v>
      </c>
      <c r="J1420" s="314"/>
    </row>
    <row r="1421" spans="1:10">
      <c r="A1421" s="110">
        <v>715</v>
      </c>
      <c r="B1421" s="257"/>
      <c r="C1421" s="258">
        <v>5701</v>
      </c>
      <c r="D1421" s="259" t="s">
        <v>282</v>
      </c>
      <c r="E1421" s="594"/>
      <c r="F1421" s="595"/>
      <c r="G1421" s="593"/>
      <c r="H1421" s="594"/>
      <c r="I1421" s="7" t="e">
        <f>(IF(OR(#REF!&lt;&gt;0,$E1421&lt;&gt;0,$F1421&lt;&gt;0,$G1421&lt;&gt;0,$H1421&lt;&gt;0),$I$2,""))</f>
        <v>#REF!</v>
      </c>
      <c r="J1421" s="314"/>
    </row>
    <row r="1422" spans="1:10">
      <c r="A1422" s="110">
        <v>720</v>
      </c>
      <c r="B1422" s="257"/>
      <c r="C1422" s="266">
        <v>5702</v>
      </c>
      <c r="D1422" s="267" t="s">
        <v>283</v>
      </c>
      <c r="E1422" s="612"/>
      <c r="F1422" s="613"/>
      <c r="G1422" s="611"/>
      <c r="H1422" s="612"/>
      <c r="I1422" s="7" t="e">
        <f>(IF(OR(#REF!&lt;&gt;0,$E1422&lt;&gt;0,$F1422&lt;&gt;0,$G1422&lt;&gt;0,$H1422&lt;&gt;0),$I$2,""))</f>
        <v>#REF!</v>
      </c>
      <c r="J1422" s="314"/>
    </row>
    <row r="1423" spans="1:10">
      <c r="A1423" s="110">
        <v>725</v>
      </c>
      <c r="B1423" s="193"/>
      <c r="C1423" s="268">
        <v>4071</v>
      </c>
      <c r="D1423" s="269" t="s">
        <v>284</v>
      </c>
      <c r="E1423" s="641"/>
      <c r="F1423" s="642"/>
      <c r="G1423" s="640"/>
      <c r="H1423" s="641"/>
      <c r="I1423" s="7" t="e">
        <f>(IF(OR(#REF!&lt;&gt;0,$E1423&lt;&gt;0,$F1423&lt;&gt;0,$G1423&lt;&gt;0,$H1423&lt;&gt;0),$I$2,""))</f>
        <v>#REF!</v>
      </c>
      <c r="J1423" s="314"/>
    </row>
    <row r="1424" spans="1:10">
      <c r="A1424" s="110">
        <v>730</v>
      </c>
      <c r="B1424" s="437"/>
      <c r="C1424" s="274" t="s">
        <v>285</v>
      </c>
      <c r="D1424" s="643"/>
      <c r="E1424" s="644"/>
      <c r="F1424" s="644"/>
      <c r="G1424" s="644"/>
      <c r="H1424" s="644"/>
      <c r="I1424" s="7" t="e">
        <f>(IF(OR(#REF!&lt;&gt;0,$E1424&lt;&gt;0,$F1424&lt;&gt;0,$G1424&lt;&gt;0,$H1424&lt;&gt;0),$I$2,""))</f>
        <v>#REF!</v>
      </c>
      <c r="J1424" s="314"/>
    </row>
    <row r="1425" spans="1:10">
      <c r="A1425" s="110">
        <v>735</v>
      </c>
      <c r="B1425" s="273">
        <v>98</v>
      </c>
      <c r="C1425" s="274" t="s">
        <v>285</v>
      </c>
      <c r="D1425" s="643"/>
      <c r="E1425" s="645"/>
      <c r="F1425" s="646"/>
      <c r="G1425" s="646"/>
      <c r="H1425" s="646"/>
      <c r="I1425" s="7" t="e">
        <f>(IF(OR(#REF!&lt;&gt;0,$E1425&lt;&gt;0,$F1425&lt;&gt;0,$G1425&lt;&gt;0,$H1425&lt;&gt;0),$I$2,""))</f>
        <v>#REF!</v>
      </c>
      <c r="J1425" s="314"/>
    </row>
    <row r="1426" spans="1:10">
      <c r="A1426" s="110">
        <v>740</v>
      </c>
      <c r="B1426" s="647"/>
      <c r="C1426" s="648"/>
      <c r="D1426" s="649"/>
      <c r="E1426" s="650"/>
      <c r="F1426" s="650"/>
      <c r="G1426" s="650"/>
      <c r="H1426" s="650"/>
      <c r="I1426" s="7" t="e">
        <f>(IF(OR(#REF!&lt;&gt;0,$E1426&lt;&gt;0,$F1426&lt;&gt;0,$G1426&lt;&gt;0,$H1426&lt;&gt;0),$I$2,""))</f>
        <v>#REF!</v>
      </c>
      <c r="J1426" s="314"/>
    </row>
    <row r="1427" spans="1:10">
      <c r="A1427" s="110">
        <v>745</v>
      </c>
      <c r="B1427" s="651"/>
      <c r="C1427" s="14"/>
      <c r="D1427" s="652"/>
      <c r="E1427" s="143"/>
      <c r="F1427" s="143"/>
      <c r="G1427" s="143"/>
      <c r="H1427" s="143"/>
      <c r="I1427" s="7" t="e">
        <f>(IF(OR(#REF!&lt;&gt;0,$E1427&lt;&gt;0,$F1427&lt;&gt;0,$G1427&lt;&gt;0,$H1427&lt;&gt;0),$I$2,""))</f>
        <v>#REF!</v>
      </c>
      <c r="J1427" s="314"/>
    </row>
    <row r="1428" spans="1:10">
      <c r="A1428" s="109">
        <v>750</v>
      </c>
      <c r="B1428" s="651"/>
      <c r="C1428" s="14"/>
      <c r="D1428" s="652"/>
      <c r="E1428" s="143"/>
      <c r="F1428" s="143"/>
      <c r="G1428" s="143"/>
      <c r="H1428" s="143"/>
      <c r="I1428" s="7" t="e">
        <f>(IF(OR(#REF!&lt;&gt;0,$E1428&lt;&gt;0,$F1428&lt;&gt;0,$G1428&lt;&gt;0,$H1428&lt;&gt;0),$I$2,""))</f>
        <v>#REF!</v>
      </c>
      <c r="J1428" s="314"/>
    </row>
    <row r="1429" spans="1:10" ht="16.5" thickBot="1">
      <c r="A1429" s="110">
        <v>755</v>
      </c>
      <c r="B1429" s="653"/>
      <c r="C1429" s="283" t="s">
        <v>170</v>
      </c>
      <c r="D1429" s="654">
        <f>+B1429</f>
        <v>0</v>
      </c>
      <c r="E1429" s="656">
        <f>SUM(E1314,E1317,E1323,E1331,E1332,E1350,E1354,E1360,E1363,E1364,E1365,E1366,E1367,E1376,E1382,E1383,E1384,E1385,E1392,E1396,E1397,E1398,E1399,E1402,E1403,E1411,E1414,E1415,E1420)+E1425</f>
        <v>13755850</v>
      </c>
      <c r="F1429" s="657">
        <f>SUM(F1314,F1317,F1323,F1331,F1332,F1350,F1354,F1360,F1363,F1364,F1365,F1366,F1367,F1376,F1382,F1383,F1384,F1385,F1392,F1396,F1397,F1398,F1399,F1402,F1403,F1411,F1414,F1415,F1420)+F1425</f>
        <v>6766500</v>
      </c>
      <c r="G1429" s="655">
        <f>SUM(G1314,G1317,G1323,G1331,G1332,G1350,G1354,G1360,G1363,G1364,G1365,G1366,G1367,G1376,G1382,G1383,G1384,G1385,G1392,G1396,G1397,G1398,G1399,G1402,G1403,G1411,G1414,G1415,G1420)+G1425</f>
        <v>7027500</v>
      </c>
      <c r="H1429" s="656">
        <f>SUM(H1314,H1317,H1323,H1331,H1332,H1350,H1354,H1360,H1363,H1364,H1365,H1366,H1367,H1376,H1382,H1383,H1384,H1385,H1392,H1396,H1397,H1398,H1399,H1402,H1403,H1411,H1414,H1415,H1420)+H1425</f>
        <v>7386800</v>
      </c>
      <c r="I1429" s="7" t="e">
        <f>(IF(OR(#REF!&lt;&gt;0,$E1429&lt;&gt;0,$F1429&lt;&gt;0,$G1429&lt;&gt;0,$H1429&lt;&gt;0),$I$2,""))</f>
        <v>#REF!</v>
      </c>
      <c r="J1429" s="658" t="str">
        <f>LEFT(C1311,1)</f>
        <v>6</v>
      </c>
    </row>
    <row r="1430" spans="1:10" ht="16.5" thickTop="1">
      <c r="A1430" s="110">
        <v>760</v>
      </c>
      <c r="B1430" s="659" t="s">
        <v>518</v>
      </c>
      <c r="C1430" s="660"/>
      <c r="I1430" s="7">
        <v>1</v>
      </c>
    </row>
    <row r="1431" spans="1:10">
      <c r="A1431" s="109">
        <v>765</v>
      </c>
      <c r="B1431" s="661"/>
      <c r="C1431" s="661"/>
      <c r="D1431" s="662"/>
      <c r="E1431" s="661"/>
      <c r="F1431" s="661"/>
      <c r="G1431" s="661"/>
      <c r="H1431" s="661"/>
      <c r="I1431" s="7">
        <v>1</v>
      </c>
    </row>
    <row r="1432" spans="1:10">
      <c r="A1432" s="109">
        <v>775</v>
      </c>
      <c r="B1432" s="663"/>
      <c r="C1432" s="663"/>
      <c r="D1432" s="663"/>
      <c r="E1432" s="663"/>
      <c r="F1432" s="663"/>
      <c r="G1432" s="663"/>
      <c r="H1432" s="663"/>
      <c r="I1432" s="7">
        <v>1</v>
      </c>
      <c r="J1432" s="663"/>
    </row>
    <row r="1433" spans="1:10">
      <c r="A1433" s="110">
        <v>780</v>
      </c>
      <c r="B1433" s="325"/>
      <c r="C1433" s="325"/>
      <c r="D1433" s="404"/>
      <c r="E1433" s="552"/>
      <c r="F1433" s="552"/>
      <c r="G1433" s="552"/>
      <c r="H1433" s="552"/>
      <c r="I1433" s="7" t="e">
        <f>(IF(OR(#REF!&lt;&gt;0,$E1433&lt;&gt;0,$F1433&lt;&gt;0,$G1433&lt;&gt;0,$H1433&lt;&gt;0),$I$2,""))</f>
        <v>#REF!</v>
      </c>
    </row>
    <row r="1434" spans="1:10">
      <c r="A1434" s="110">
        <v>785</v>
      </c>
      <c r="B1434" s="325"/>
      <c r="C1434" s="553"/>
      <c r="D1434" s="554"/>
      <c r="E1434" s="552"/>
      <c r="F1434" s="552"/>
      <c r="G1434" s="552"/>
      <c r="H1434" s="552"/>
      <c r="I1434" s="7">
        <v>1</v>
      </c>
    </row>
    <row r="1435" spans="1:10">
      <c r="A1435" s="110">
        <v>790</v>
      </c>
      <c r="B1435" s="555" t="str">
        <f>$B$7</f>
        <v>ПРОГНОЗА ЗА ПЕРИОДА 2022-2025 г. НА ПОСТЪПЛЕНИЯТА ОТ МЕСТНИ ПРИХОДИ  И НА РАЗХОДИТЕ ЗА МЕСТНИ ДЕЙНОСТИ</v>
      </c>
      <c r="C1435" s="556"/>
      <c r="D1435" s="556"/>
      <c r="E1435" s="159"/>
      <c r="F1435" s="159"/>
      <c r="G1435" s="159"/>
      <c r="H1435" s="159"/>
      <c r="I1435" s="7">
        <v>1</v>
      </c>
    </row>
    <row r="1436" spans="1:10">
      <c r="A1436" s="110">
        <v>795</v>
      </c>
      <c r="B1436" s="155"/>
      <c r="C1436" s="281"/>
      <c r="D1436" s="287"/>
      <c r="E1436" s="557" t="s">
        <v>9</v>
      </c>
      <c r="F1436" s="558" t="s">
        <v>511</v>
      </c>
      <c r="G1436" s="559"/>
      <c r="H1436" s="560"/>
      <c r="I1436" s="7">
        <v>1</v>
      </c>
    </row>
    <row r="1437" spans="1:10" ht="18.75">
      <c r="A1437" s="109">
        <v>805</v>
      </c>
      <c r="B1437" s="151" t="str">
        <f>$B$9</f>
        <v>ОБЩИНА ХАСКОВО</v>
      </c>
      <c r="C1437" s="152"/>
      <c r="D1437" s="153"/>
      <c r="E1437" s="24"/>
      <c r="F1437" s="159"/>
      <c r="G1437" s="159"/>
      <c r="H1437" s="159"/>
      <c r="I1437" s="7">
        <v>1</v>
      </c>
    </row>
    <row r="1438" spans="1:10">
      <c r="A1438" s="110">
        <v>810</v>
      </c>
      <c r="B1438" s="154" t="str">
        <f>$B$10</f>
        <v>(наименование на разпоредителя с бюджет)</v>
      </c>
      <c r="C1438" s="155"/>
      <c r="D1438" s="156"/>
      <c r="E1438" s="159"/>
      <c r="F1438" s="159"/>
      <c r="G1438" s="159"/>
      <c r="H1438" s="159"/>
      <c r="I1438" s="7">
        <v>1</v>
      </c>
    </row>
    <row r="1439" spans="1:10">
      <c r="A1439" s="110">
        <v>815</v>
      </c>
      <c r="B1439" s="154"/>
      <c r="C1439" s="155"/>
      <c r="D1439" s="156"/>
      <c r="E1439" s="159"/>
      <c r="F1439" s="159"/>
      <c r="G1439" s="159"/>
      <c r="H1439" s="159"/>
      <c r="I1439" s="7">
        <v>1</v>
      </c>
    </row>
    <row r="1440" spans="1:10" ht="19.5">
      <c r="A1440" s="118">
        <v>525</v>
      </c>
      <c r="B1440" s="561" t="str">
        <f>$B$12</f>
        <v>Хасково</v>
      </c>
      <c r="C1440" s="562"/>
      <c r="D1440" s="563"/>
      <c r="E1440" s="564" t="str">
        <f>$E$12</f>
        <v>7611</v>
      </c>
      <c r="F1440" s="159"/>
      <c r="G1440" s="159"/>
      <c r="H1440" s="159"/>
      <c r="I1440" s="7">
        <v>1</v>
      </c>
    </row>
    <row r="1441" spans="1:10">
      <c r="A1441" s="109">
        <v>820</v>
      </c>
      <c r="B1441" s="157" t="str">
        <f>$B$13</f>
        <v>(наименование на първостепенния разпоредител с бюджет)</v>
      </c>
      <c r="C1441" s="155"/>
      <c r="D1441" s="156"/>
      <c r="E1441" s="159"/>
      <c r="F1441" s="159"/>
      <c r="G1441" s="159"/>
      <c r="H1441" s="159"/>
      <c r="I1441" s="7">
        <v>1</v>
      </c>
    </row>
    <row r="1442" spans="1:10">
      <c r="A1442" s="110">
        <v>821</v>
      </c>
      <c r="B1442" s="158"/>
      <c r="C1442" s="159"/>
      <c r="D1442" s="327"/>
      <c r="E1442" s="143"/>
      <c r="F1442" s="143"/>
      <c r="G1442" s="143"/>
      <c r="H1442" s="143"/>
      <c r="I1442" s="7">
        <v>1</v>
      </c>
    </row>
    <row r="1443" spans="1:10" ht="16.5" thickBot="1">
      <c r="A1443" s="110">
        <v>822</v>
      </c>
      <c r="B1443" s="155"/>
      <c r="C1443" s="281"/>
      <c r="D1443" s="287"/>
      <c r="E1443" s="565"/>
      <c r="F1443" s="565"/>
      <c r="G1443" s="565"/>
      <c r="H1443" s="565"/>
      <c r="I1443" s="7">
        <v>1</v>
      </c>
    </row>
    <row r="1444" spans="1:10" ht="17.25" thickBot="1">
      <c r="A1444" s="110">
        <v>823</v>
      </c>
      <c r="B1444" s="164"/>
      <c r="C1444" s="165"/>
      <c r="D1444" s="566" t="s">
        <v>512</v>
      </c>
      <c r="E1444" s="43" t="str">
        <f>$E$19</f>
        <v>Проект на бюджет</v>
      </c>
      <c r="F1444" s="43" t="str">
        <f>$F$19</f>
        <v>Прогноза</v>
      </c>
      <c r="G1444" s="43" t="str">
        <f>$G$19</f>
        <v>Прогноза</v>
      </c>
      <c r="H1444" s="43" t="str">
        <f>$H$19</f>
        <v>Прогноза</v>
      </c>
      <c r="I1444" s="7">
        <v>1</v>
      </c>
    </row>
    <row r="1445" spans="1:10" ht="16.5" thickBot="1">
      <c r="A1445" s="110">
        <v>825</v>
      </c>
      <c r="B1445" s="167" t="s">
        <v>18</v>
      </c>
      <c r="C1445" s="168" t="s">
        <v>19</v>
      </c>
      <c r="D1445" s="567" t="s">
        <v>513</v>
      </c>
      <c r="E1445" s="47">
        <f>$E$20</f>
        <v>2022</v>
      </c>
      <c r="F1445" s="47">
        <f>$F$20</f>
        <v>2023</v>
      </c>
      <c r="G1445" s="47">
        <f>$G$20</f>
        <v>2024</v>
      </c>
      <c r="H1445" s="47">
        <f>$H$20</f>
        <v>2025</v>
      </c>
      <c r="I1445" s="7">
        <v>1</v>
      </c>
    </row>
    <row r="1446" spans="1:10" ht="18.75">
      <c r="A1446" s="110"/>
      <c r="B1446" s="171"/>
      <c r="C1446" s="172"/>
      <c r="D1446" s="568" t="s">
        <v>175</v>
      </c>
      <c r="E1446" s="53"/>
      <c r="F1446" s="54"/>
      <c r="G1446" s="52"/>
      <c r="H1446" s="53"/>
      <c r="I1446" s="7">
        <v>1</v>
      </c>
    </row>
    <row r="1447" spans="1:10">
      <c r="A1447" s="110"/>
      <c r="B1447" s="569"/>
      <c r="C1447" s="570" t="e">
        <f>VLOOKUP(D1447,OP_LIST2,2,FALSE)</f>
        <v>#N/A</v>
      </c>
      <c r="D1447" s="571"/>
      <c r="E1447" s="573"/>
      <c r="F1447" s="574"/>
      <c r="G1447" s="572"/>
      <c r="H1447" s="573"/>
      <c r="I1447" s="7">
        <v>1</v>
      </c>
    </row>
    <row r="1448" spans="1:10">
      <c r="A1448" s="110"/>
      <c r="B1448" s="575"/>
      <c r="C1448" s="576">
        <f>VLOOKUP(D1449,GROUPS2,2,FALSE)</f>
        <v>602</v>
      </c>
      <c r="D1448" s="571" t="s">
        <v>514</v>
      </c>
      <c r="E1448" s="578"/>
      <c r="F1448" s="579"/>
      <c r="G1448" s="577"/>
      <c r="H1448" s="578"/>
      <c r="I1448" s="7">
        <v>1</v>
      </c>
    </row>
    <row r="1449" spans="1:10">
      <c r="A1449" s="110"/>
      <c r="B1449" s="580"/>
      <c r="C1449" s="581">
        <f>+C1448</f>
        <v>602</v>
      </c>
      <c r="D1449" s="582" t="s">
        <v>524</v>
      </c>
      <c r="E1449" s="578"/>
      <c r="F1449" s="579"/>
      <c r="G1449" s="577"/>
      <c r="H1449" s="578"/>
      <c r="I1449" s="7">
        <v>1</v>
      </c>
    </row>
    <row r="1450" spans="1:10">
      <c r="A1450" s="110"/>
      <c r="B1450" s="583"/>
      <c r="C1450" s="584"/>
      <c r="D1450" s="585" t="s">
        <v>516</v>
      </c>
      <c r="E1450" s="587"/>
      <c r="F1450" s="588"/>
      <c r="G1450" s="586"/>
      <c r="H1450" s="587"/>
      <c r="I1450" s="7">
        <v>1</v>
      </c>
    </row>
    <row r="1451" spans="1:10">
      <c r="A1451" s="110"/>
      <c r="B1451" s="180">
        <v>100</v>
      </c>
      <c r="C1451" s="181" t="s">
        <v>176</v>
      </c>
      <c r="D1451" s="589"/>
      <c r="E1451" s="591">
        <f>SUM(E1452:E1453)</f>
        <v>2426360</v>
      </c>
      <c r="F1451" s="592">
        <f>SUM(F1452:F1453)</f>
        <v>2150000</v>
      </c>
      <c r="G1451" s="590">
        <f>SUM(G1452:G1453)</f>
        <v>2300000</v>
      </c>
      <c r="H1451" s="591">
        <f>SUM(H1452:H1453)</f>
        <v>2350000</v>
      </c>
      <c r="I1451" s="7" t="e">
        <f>(IF(OR(#REF!&lt;&gt;0,$E1451&lt;&gt;0,$F1451&lt;&gt;0,$G1451&lt;&gt;0,$H1451&lt;&gt;0),$I$2,""))</f>
        <v>#REF!</v>
      </c>
      <c r="J1451" s="314"/>
    </row>
    <row r="1452" spans="1:10">
      <c r="A1452" s="110"/>
      <c r="B1452" s="184"/>
      <c r="C1452" s="185">
        <v>101</v>
      </c>
      <c r="D1452" s="186" t="s">
        <v>177</v>
      </c>
      <c r="E1452" s="594">
        <v>2426360</v>
      </c>
      <c r="F1452" s="595">
        <v>2150000</v>
      </c>
      <c r="G1452" s="593">
        <v>2300000</v>
      </c>
      <c r="H1452" s="594">
        <v>2350000</v>
      </c>
      <c r="I1452" s="7" t="e">
        <f>(IF(OR(#REF!&lt;&gt;0,$E1452&lt;&gt;0,$F1452&lt;&gt;0,$G1452&lt;&gt;0,$H1452&lt;&gt;0),$I$2,""))</f>
        <v>#REF!</v>
      </c>
      <c r="J1452" s="314"/>
    </row>
    <row r="1453" spans="1:10">
      <c r="A1453" s="32"/>
      <c r="B1453" s="184"/>
      <c r="C1453" s="188">
        <v>102</v>
      </c>
      <c r="D1453" s="189" t="s">
        <v>178</v>
      </c>
      <c r="E1453" s="597"/>
      <c r="F1453" s="598"/>
      <c r="G1453" s="596"/>
      <c r="H1453" s="597"/>
      <c r="I1453" s="7" t="e">
        <f>(IF(OR(#REF!&lt;&gt;0,$E1453&lt;&gt;0,$F1453&lt;&gt;0,$G1453&lt;&gt;0,$H1453&lt;&gt;0),$I$2,""))</f>
        <v>#REF!</v>
      </c>
      <c r="J1453" s="314"/>
    </row>
    <row r="1454" spans="1:10">
      <c r="A1454" s="32"/>
      <c r="B1454" s="180">
        <v>200</v>
      </c>
      <c r="C1454" s="191" t="s">
        <v>179</v>
      </c>
      <c r="D1454" s="599"/>
      <c r="E1454" s="591">
        <f>SUM(E1455:E1459)</f>
        <v>83550</v>
      </c>
      <c r="F1454" s="592">
        <f>SUM(F1455:F1459)</f>
        <v>60500</v>
      </c>
      <c r="G1454" s="590">
        <f>SUM(G1455:G1459)</f>
        <v>46500</v>
      </c>
      <c r="H1454" s="591">
        <f>SUM(H1455:H1459)</f>
        <v>35000</v>
      </c>
      <c r="I1454" s="7" t="e">
        <f>(IF(OR(#REF!&lt;&gt;0,$E1454&lt;&gt;0,$F1454&lt;&gt;0,$G1454&lt;&gt;0,$H1454&lt;&gt;0),$I$2,""))</f>
        <v>#REF!</v>
      </c>
      <c r="J1454" s="314"/>
    </row>
    <row r="1455" spans="1:10">
      <c r="A1455" s="32"/>
      <c r="B1455" s="192"/>
      <c r="C1455" s="185">
        <v>201</v>
      </c>
      <c r="D1455" s="186" t="s">
        <v>180</v>
      </c>
      <c r="E1455" s="594"/>
      <c r="F1455" s="595"/>
      <c r="G1455" s="593"/>
      <c r="H1455" s="594"/>
      <c r="I1455" s="7" t="e">
        <f>(IF(OR(#REF!&lt;&gt;0,$E1455&lt;&gt;0,$F1455&lt;&gt;0,$G1455&lt;&gt;0,$H1455&lt;&gt;0),$I$2,""))</f>
        <v>#REF!</v>
      </c>
      <c r="J1455" s="314"/>
    </row>
    <row r="1456" spans="1:10">
      <c r="A1456" s="32"/>
      <c r="B1456" s="193"/>
      <c r="C1456" s="194">
        <v>202</v>
      </c>
      <c r="D1456" s="195" t="s">
        <v>181</v>
      </c>
      <c r="E1456" s="601">
        <v>8400</v>
      </c>
      <c r="F1456" s="602">
        <v>10000</v>
      </c>
      <c r="G1456" s="600">
        <v>10000</v>
      </c>
      <c r="H1456" s="601">
        <v>10000</v>
      </c>
      <c r="I1456" s="7" t="e">
        <f>(IF(OR(#REF!&lt;&gt;0,$E1456&lt;&gt;0,$F1456&lt;&gt;0,$G1456&lt;&gt;0,$H1456&lt;&gt;0),$I$2,""))</f>
        <v>#REF!</v>
      </c>
      <c r="J1456" s="314"/>
    </row>
    <row r="1457" spans="1:10" ht="31.5">
      <c r="A1457" s="32"/>
      <c r="B1457" s="197"/>
      <c r="C1457" s="194">
        <v>205</v>
      </c>
      <c r="D1457" s="195" t="s">
        <v>182</v>
      </c>
      <c r="E1457" s="601">
        <v>11450</v>
      </c>
      <c r="F1457" s="602">
        <v>11000</v>
      </c>
      <c r="G1457" s="600">
        <v>11000</v>
      </c>
      <c r="H1457" s="601">
        <v>11000</v>
      </c>
      <c r="I1457" s="7" t="e">
        <f>(IF(OR(#REF!&lt;&gt;0,$E1457&lt;&gt;0,$F1457&lt;&gt;0,$G1457&lt;&gt;0,$H1457&lt;&gt;0),$I$2,""))</f>
        <v>#REF!</v>
      </c>
      <c r="J1457" s="314"/>
    </row>
    <row r="1458" spans="1:10">
      <c r="A1458" s="32"/>
      <c r="B1458" s="197"/>
      <c r="C1458" s="194">
        <v>208</v>
      </c>
      <c r="D1458" s="198" t="s">
        <v>183</v>
      </c>
      <c r="E1458" s="601">
        <v>51000</v>
      </c>
      <c r="F1458" s="602">
        <v>31500</v>
      </c>
      <c r="G1458" s="600">
        <v>16500</v>
      </c>
      <c r="H1458" s="601">
        <v>5000</v>
      </c>
      <c r="I1458" s="7" t="e">
        <f>(IF(OR(#REF!&lt;&gt;0,$E1458&lt;&gt;0,$F1458&lt;&gt;0,$G1458&lt;&gt;0,$H1458&lt;&gt;0),$I$2,""))</f>
        <v>#REF!</v>
      </c>
      <c r="J1458" s="314"/>
    </row>
    <row r="1459" spans="1:10">
      <c r="A1459" s="32"/>
      <c r="B1459" s="192"/>
      <c r="C1459" s="188">
        <v>209</v>
      </c>
      <c r="D1459" s="199" t="s">
        <v>184</v>
      </c>
      <c r="E1459" s="597">
        <v>12700</v>
      </c>
      <c r="F1459" s="598">
        <v>8000</v>
      </c>
      <c r="G1459" s="596">
        <v>9000</v>
      </c>
      <c r="H1459" s="597">
        <v>9000</v>
      </c>
      <c r="I1459" s="7" t="e">
        <f>(IF(OR(#REF!&lt;&gt;0,$E1459&lt;&gt;0,$F1459&lt;&gt;0,$G1459&lt;&gt;0,$H1459&lt;&gt;0),$I$2,""))</f>
        <v>#REF!</v>
      </c>
      <c r="J1459" s="314"/>
    </row>
    <row r="1460" spans="1:10">
      <c r="A1460" s="32"/>
      <c r="B1460" s="180">
        <v>500</v>
      </c>
      <c r="C1460" s="200" t="s">
        <v>185</v>
      </c>
      <c r="D1460" s="603"/>
      <c r="E1460" s="591">
        <f>SUM(E1461:E1467)</f>
        <v>469950</v>
      </c>
      <c r="F1460" s="592">
        <f>SUM(F1461:F1467)</f>
        <v>435000</v>
      </c>
      <c r="G1460" s="590">
        <f>SUM(G1461:G1467)</f>
        <v>450000</v>
      </c>
      <c r="H1460" s="591">
        <f>SUM(H1461:H1467)</f>
        <v>470000</v>
      </c>
      <c r="I1460" s="7" t="e">
        <f>(IF(OR(#REF!&lt;&gt;0,$E1460&lt;&gt;0,$F1460&lt;&gt;0,$G1460&lt;&gt;0,$H1460&lt;&gt;0),$I$2,""))</f>
        <v>#REF!</v>
      </c>
      <c r="J1460" s="314"/>
    </row>
    <row r="1461" spans="1:10">
      <c r="A1461" s="32"/>
      <c r="B1461" s="192"/>
      <c r="C1461" s="201">
        <v>551</v>
      </c>
      <c r="D1461" s="202" t="s">
        <v>186</v>
      </c>
      <c r="E1461" s="594">
        <v>299940</v>
      </c>
      <c r="F1461" s="595">
        <v>275000</v>
      </c>
      <c r="G1461" s="593">
        <v>280000</v>
      </c>
      <c r="H1461" s="594">
        <v>290000</v>
      </c>
      <c r="I1461" s="7" t="e">
        <f>(IF(OR(#REF!&lt;&gt;0,$E1461&lt;&gt;0,$F1461&lt;&gt;0,$G1461&lt;&gt;0,$H1461&lt;&gt;0),$I$2,""))</f>
        <v>#REF!</v>
      </c>
      <c r="J1461" s="314"/>
    </row>
    <row r="1462" spans="1:10">
      <c r="A1462" s="32"/>
      <c r="B1462" s="192"/>
      <c r="C1462" s="203">
        <v>552</v>
      </c>
      <c r="D1462" s="204" t="s">
        <v>187</v>
      </c>
      <c r="E1462" s="601"/>
      <c r="F1462" s="602"/>
      <c r="G1462" s="600"/>
      <c r="H1462" s="601"/>
      <c r="I1462" s="7" t="e">
        <f>(IF(OR(#REF!&lt;&gt;0,$E1462&lt;&gt;0,$F1462&lt;&gt;0,$G1462&lt;&gt;0,$H1462&lt;&gt;0),$I$2,""))</f>
        <v>#REF!</v>
      </c>
      <c r="J1462" s="314"/>
    </row>
    <row r="1463" spans="1:10">
      <c r="A1463" s="32"/>
      <c r="B1463" s="205"/>
      <c r="C1463" s="203">
        <v>558</v>
      </c>
      <c r="D1463" s="206" t="s">
        <v>44</v>
      </c>
      <c r="E1463" s="605">
        <v>0</v>
      </c>
      <c r="F1463" s="606">
        <v>0</v>
      </c>
      <c r="G1463" s="604">
        <v>0</v>
      </c>
      <c r="H1463" s="605">
        <v>0</v>
      </c>
      <c r="I1463" s="7" t="e">
        <f>(IF(OR(#REF!&lt;&gt;0,$E1463&lt;&gt;0,$F1463&lt;&gt;0,$G1463&lt;&gt;0,$H1463&lt;&gt;0),$I$2,""))</f>
        <v>#REF!</v>
      </c>
      <c r="J1463" s="314"/>
    </row>
    <row r="1464" spans="1:10">
      <c r="A1464" s="32"/>
      <c r="B1464" s="205"/>
      <c r="C1464" s="203">
        <v>560</v>
      </c>
      <c r="D1464" s="206" t="s">
        <v>188</v>
      </c>
      <c r="E1464" s="601">
        <v>117370</v>
      </c>
      <c r="F1464" s="602">
        <v>110000</v>
      </c>
      <c r="G1464" s="600">
        <v>115000</v>
      </c>
      <c r="H1464" s="601">
        <v>120000</v>
      </c>
      <c r="I1464" s="7" t="e">
        <f>(IF(OR(#REF!&lt;&gt;0,$E1464&lt;&gt;0,$F1464&lt;&gt;0,$G1464&lt;&gt;0,$H1464&lt;&gt;0),$I$2,""))</f>
        <v>#REF!</v>
      </c>
      <c r="J1464" s="314"/>
    </row>
    <row r="1465" spans="1:10">
      <c r="A1465" s="32"/>
      <c r="B1465" s="205"/>
      <c r="C1465" s="203">
        <v>580</v>
      </c>
      <c r="D1465" s="204" t="s">
        <v>189</v>
      </c>
      <c r="E1465" s="601">
        <v>52640</v>
      </c>
      <c r="F1465" s="602">
        <v>50000</v>
      </c>
      <c r="G1465" s="600">
        <v>55000</v>
      </c>
      <c r="H1465" s="601">
        <v>60000</v>
      </c>
      <c r="I1465" s="7" t="e">
        <f>(IF(OR(#REF!&lt;&gt;0,$E1465&lt;&gt;0,$F1465&lt;&gt;0,$G1465&lt;&gt;0,$H1465&lt;&gt;0),$I$2,""))</f>
        <v>#REF!</v>
      </c>
      <c r="J1465" s="314"/>
    </row>
    <row r="1466" spans="1:10">
      <c r="A1466" s="32"/>
      <c r="B1466" s="192"/>
      <c r="C1466" s="203">
        <v>588</v>
      </c>
      <c r="D1466" s="204" t="s">
        <v>190</v>
      </c>
      <c r="E1466" s="605">
        <v>0</v>
      </c>
      <c r="F1466" s="606">
        <v>0</v>
      </c>
      <c r="G1466" s="604">
        <v>0</v>
      </c>
      <c r="H1466" s="605">
        <v>0</v>
      </c>
      <c r="I1466" s="7" t="e">
        <f>(IF(OR(#REF!&lt;&gt;0,$E1466&lt;&gt;0,$F1466&lt;&gt;0,$G1466&lt;&gt;0,$H1466&lt;&gt;0),$I$2,""))</f>
        <v>#REF!</v>
      </c>
      <c r="J1466" s="314"/>
    </row>
    <row r="1467" spans="1:10" ht="31.5">
      <c r="A1467" s="32"/>
      <c r="B1467" s="192"/>
      <c r="C1467" s="207">
        <v>590</v>
      </c>
      <c r="D1467" s="208" t="s">
        <v>191</v>
      </c>
      <c r="E1467" s="597"/>
      <c r="F1467" s="598"/>
      <c r="G1467" s="596"/>
      <c r="H1467" s="597"/>
      <c r="I1467" s="7" t="e">
        <f>(IF(OR(#REF!&lt;&gt;0,$E1467&lt;&gt;0,$F1467&lt;&gt;0,$G1467&lt;&gt;0,$H1467&lt;&gt;0),$I$2,""))</f>
        <v>#REF!</v>
      </c>
      <c r="J1467" s="314"/>
    </row>
    <row r="1468" spans="1:10">
      <c r="A1468" s="109">
        <v>5</v>
      </c>
      <c r="B1468" s="180">
        <v>800</v>
      </c>
      <c r="C1468" s="209" t="s">
        <v>192</v>
      </c>
      <c r="D1468" s="607"/>
      <c r="E1468" s="609"/>
      <c r="F1468" s="610"/>
      <c r="G1468" s="608"/>
      <c r="H1468" s="609"/>
      <c r="I1468" s="7" t="e">
        <f>(IF(OR(#REF!&lt;&gt;0,$E1468&lt;&gt;0,$F1468&lt;&gt;0,$G1468&lt;&gt;0,$H1468&lt;&gt;0),$I$2,""))</f>
        <v>#REF!</v>
      </c>
      <c r="J1468" s="314"/>
    </row>
    <row r="1469" spans="1:10">
      <c r="A1469" s="110">
        <v>10</v>
      </c>
      <c r="B1469" s="180">
        <v>1000</v>
      </c>
      <c r="C1469" s="191" t="s">
        <v>193</v>
      </c>
      <c r="D1469" s="599"/>
      <c r="E1469" s="591">
        <f>SUM(E1470:E1486)</f>
        <v>7551100</v>
      </c>
      <c r="F1469" s="592">
        <f>SUM(F1470:F1486)</f>
        <v>7203100</v>
      </c>
      <c r="G1469" s="590">
        <f>SUM(G1470:G1486)</f>
        <v>7499100</v>
      </c>
      <c r="H1469" s="591">
        <f>SUM(H1470:H1486)</f>
        <v>7613100</v>
      </c>
      <c r="I1469" s="7" t="e">
        <f>(IF(OR(#REF!&lt;&gt;0,$E1469&lt;&gt;0,$F1469&lt;&gt;0,$G1469&lt;&gt;0,$H1469&lt;&gt;0),$I$2,""))</f>
        <v>#REF!</v>
      </c>
      <c r="J1469" s="314"/>
    </row>
    <row r="1470" spans="1:10">
      <c r="A1470" s="110">
        <v>15</v>
      </c>
      <c r="B1470" s="193"/>
      <c r="C1470" s="185">
        <v>1011</v>
      </c>
      <c r="D1470" s="210" t="s">
        <v>194</v>
      </c>
      <c r="E1470" s="594"/>
      <c r="F1470" s="595"/>
      <c r="G1470" s="593"/>
      <c r="H1470" s="594"/>
      <c r="I1470" s="7" t="e">
        <f>(IF(OR(#REF!&lt;&gt;0,$E1470&lt;&gt;0,$F1470&lt;&gt;0,$G1470&lt;&gt;0,$H1470&lt;&gt;0),$I$2,""))</f>
        <v>#REF!</v>
      </c>
      <c r="J1470" s="314"/>
    </row>
    <row r="1471" spans="1:10">
      <c r="A1471" s="109">
        <v>35</v>
      </c>
      <c r="B1471" s="193"/>
      <c r="C1471" s="194">
        <v>1012</v>
      </c>
      <c r="D1471" s="195" t="s">
        <v>195</v>
      </c>
      <c r="E1471" s="601"/>
      <c r="F1471" s="602"/>
      <c r="G1471" s="600"/>
      <c r="H1471" s="601"/>
      <c r="I1471" s="7" t="e">
        <f>(IF(OR(#REF!&lt;&gt;0,$E1471&lt;&gt;0,$F1471&lt;&gt;0,$G1471&lt;&gt;0,$H1471&lt;&gt;0),$I$2,""))</f>
        <v>#REF!</v>
      </c>
      <c r="J1471" s="314"/>
    </row>
    <row r="1472" spans="1:10">
      <c r="A1472" s="110">
        <v>40</v>
      </c>
      <c r="B1472" s="193"/>
      <c r="C1472" s="194">
        <v>1013</v>
      </c>
      <c r="D1472" s="195" t="s">
        <v>196</v>
      </c>
      <c r="E1472" s="601">
        <v>15300</v>
      </c>
      <c r="F1472" s="602">
        <v>13000</v>
      </c>
      <c r="G1472" s="600">
        <v>13000</v>
      </c>
      <c r="H1472" s="601">
        <v>13000</v>
      </c>
      <c r="I1472" s="7" t="e">
        <f>(IF(OR(#REF!&lt;&gt;0,$E1472&lt;&gt;0,$F1472&lt;&gt;0,$G1472&lt;&gt;0,$H1472&lt;&gt;0),$I$2,""))</f>
        <v>#REF!</v>
      </c>
      <c r="J1472" s="314"/>
    </row>
    <row r="1473" spans="1:10">
      <c r="A1473" s="110">
        <v>45</v>
      </c>
      <c r="B1473" s="193"/>
      <c r="C1473" s="194">
        <v>1014</v>
      </c>
      <c r="D1473" s="195" t="s">
        <v>197</v>
      </c>
      <c r="E1473" s="601"/>
      <c r="F1473" s="602"/>
      <c r="G1473" s="600"/>
      <c r="H1473" s="601"/>
      <c r="I1473" s="7" t="e">
        <f>(IF(OR(#REF!&lt;&gt;0,$E1473&lt;&gt;0,$F1473&lt;&gt;0,$G1473&lt;&gt;0,$H1473&lt;&gt;0),$I$2,""))</f>
        <v>#REF!</v>
      </c>
      <c r="J1473" s="314"/>
    </row>
    <row r="1474" spans="1:10">
      <c r="A1474" s="110">
        <v>50</v>
      </c>
      <c r="B1474" s="193"/>
      <c r="C1474" s="194">
        <v>1015</v>
      </c>
      <c r="D1474" s="195" t="s">
        <v>198</v>
      </c>
      <c r="E1474" s="601">
        <v>176200</v>
      </c>
      <c r="F1474" s="602">
        <v>150000</v>
      </c>
      <c r="G1474" s="600">
        <v>155000</v>
      </c>
      <c r="H1474" s="601">
        <v>170000</v>
      </c>
      <c r="I1474" s="7" t="e">
        <f>(IF(OR(#REF!&lt;&gt;0,$E1474&lt;&gt;0,$F1474&lt;&gt;0,$G1474&lt;&gt;0,$H1474&lt;&gt;0),$I$2,""))</f>
        <v>#REF!</v>
      </c>
      <c r="J1474" s="314"/>
    </row>
    <row r="1475" spans="1:10">
      <c r="A1475" s="110">
        <v>55</v>
      </c>
      <c r="B1475" s="193"/>
      <c r="C1475" s="211">
        <v>1016</v>
      </c>
      <c r="D1475" s="212" t="s">
        <v>199</v>
      </c>
      <c r="E1475" s="612">
        <v>233500</v>
      </c>
      <c r="F1475" s="613">
        <v>260000</v>
      </c>
      <c r="G1475" s="611">
        <v>260000</v>
      </c>
      <c r="H1475" s="612">
        <v>260000</v>
      </c>
      <c r="I1475" s="7" t="e">
        <f>(IF(OR(#REF!&lt;&gt;0,$E1475&lt;&gt;0,$F1475&lt;&gt;0,$G1475&lt;&gt;0,$H1475&lt;&gt;0),$I$2,""))</f>
        <v>#REF!</v>
      </c>
      <c r="J1475" s="314"/>
    </row>
    <row r="1476" spans="1:10">
      <c r="A1476" s="110">
        <v>60</v>
      </c>
      <c r="B1476" s="184"/>
      <c r="C1476" s="214">
        <v>1020</v>
      </c>
      <c r="D1476" s="215" t="s">
        <v>200</v>
      </c>
      <c r="E1476" s="615">
        <v>7000160</v>
      </c>
      <c r="F1476" s="616">
        <v>6679800</v>
      </c>
      <c r="G1476" s="614">
        <v>6959800</v>
      </c>
      <c r="H1476" s="615">
        <v>7058500</v>
      </c>
      <c r="I1476" s="7" t="e">
        <f>(IF(OR(#REF!&lt;&gt;0,$E1476&lt;&gt;0,$F1476&lt;&gt;0,$G1476&lt;&gt;0,$H1476&lt;&gt;0),$I$2,""))</f>
        <v>#REF!</v>
      </c>
      <c r="J1476" s="314"/>
    </row>
    <row r="1477" spans="1:10">
      <c r="A1477" s="109">
        <v>65</v>
      </c>
      <c r="B1477" s="193"/>
      <c r="C1477" s="217">
        <v>1030</v>
      </c>
      <c r="D1477" s="218" t="s">
        <v>201</v>
      </c>
      <c r="E1477" s="618">
        <v>57300</v>
      </c>
      <c r="F1477" s="619">
        <v>50000</v>
      </c>
      <c r="G1477" s="617">
        <v>55000</v>
      </c>
      <c r="H1477" s="618">
        <v>55000</v>
      </c>
      <c r="I1477" s="7" t="e">
        <f>(IF(OR(#REF!&lt;&gt;0,$E1477&lt;&gt;0,$F1477&lt;&gt;0,$G1477&lt;&gt;0,$H1477&lt;&gt;0),$I$2,""))</f>
        <v>#REF!</v>
      </c>
      <c r="J1477" s="314"/>
    </row>
    <row r="1478" spans="1:10">
      <c r="A1478" s="110">
        <v>70</v>
      </c>
      <c r="B1478" s="193"/>
      <c r="C1478" s="214">
        <v>1051</v>
      </c>
      <c r="D1478" s="221" t="s">
        <v>202</v>
      </c>
      <c r="E1478" s="615">
        <v>470</v>
      </c>
      <c r="F1478" s="616">
        <v>200</v>
      </c>
      <c r="G1478" s="614">
        <v>200</v>
      </c>
      <c r="H1478" s="615">
        <v>500</v>
      </c>
      <c r="I1478" s="7" t="e">
        <f>(IF(OR(#REF!&lt;&gt;0,$E1478&lt;&gt;0,$F1478&lt;&gt;0,$G1478&lt;&gt;0,$H1478&lt;&gt;0),$I$2,""))</f>
        <v>#REF!</v>
      </c>
      <c r="J1478" s="314"/>
    </row>
    <row r="1479" spans="1:10">
      <c r="A1479" s="110">
        <v>75</v>
      </c>
      <c r="B1479" s="193"/>
      <c r="C1479" s="194">
        <v>1052</v>
      </c>
      <c r="D1479" s="195" t="s">
        <v>203</v>
      </c>
      <c r="E1479" s="601"/>
      <c r="F1479" s="602"/>
      <c r="G1479" s="600"/>
      <c r="H1479" s="601"/>
      <c r="I1479" s="7" t="e">
        <f>(IF(OR(#REF!&lt;&gt;0,$E1479&lt;&gt;0,$F1479&lt;&gt;0,$G1479&lt;&gt;0,$H1479&lt;&gt;0),$I$2,""))</f>
        <v>#REF!</v>
      </c>
      <c r="J1479" s="314"/>
    </row>
    <row r="1480" spans="1:10">
      <c r="A1480" s="110">
        <v>80</v>
      </c>
      <c r="B1480" s="193"/>
      <c r="C1480" s="217">
        <v>1053</v>
      </c>
      <c r="D1480" s="218" t="s">
        <v>204</v>
      </c>
      <c r="E1480" s="618"/>
      <c r="F1480" s="619"/>
      <c r="G1480" s="617"/>
      <c r="H1480" s="618"/>
      <c r="I1480" s="7" t="e">
        <f>(IF(OR(#REF!&lt;&gt;0,$E1480&lt;&gt;0,$F1480&lt;&gt;0,$G1480&lt;&gt;0,$H1480&lt;&gt;0),$I$2,""))</f>
        <v>#REF!</v>
      </c>
      <c r="J1480" s="314"/>
    </row>
    <row r="1481" spans="1:10">
      <c r="A1481" s="110">
        <v>80</v>
      </c>
      <c r="B1481" s="193"/>
      <c r="C1481" s="214">
        <v>1062</v>
      </c>
      <c r="D1481" s="215" t="s">
        <v>205</v>
      </c>
      <c r="E1481" s="615">
        <v>7400</v>
      </c>
      <c r="F1481" s="616">
        <v>5000</v>
      </c>
      <c r="G1481" s="614">
        <v>6000</v>
      </c>
      <c r="H1481" s="615">
        <v>6000</v>
      </c>
      <c r="I1481" s="7" t="e">
        <f>(IF(OR(#REF!&lt;&gt;0,$E1481&lt;&gt;0,$F1481&lt;&gt;0,$G1481&lt;&gt;0,$H1481&lt;&gt;0),$I$2,""))</f>
        <v>#REF!</v>
      </c>
      <c r="J1481" s="314"/>
    </row>
    <row r="1482" spans="1:10">
      <c r="A1482" s="110">
        <v>85</v>
      </c>
      <c r="B1482" s="193"/>
      <c r="C1482" s="217">
        <v>1063</v>
      </c>
      <c r="D1482" s="222" t="s">
        <v>206</v>
      </c>
      <c r="E1482" s="618"/>
      <c r="F1482" s="619"/>
      <c r="G1482" s="617"/>
      <c r="H1482" s="618"/>
      <c r="I1482" s="7" t="e">
        <f>(IF(OR(#REF!&lt;&gt;0,$E1482&lt;&gt;0,$F1482&lt;&gt;0,$G1482&lt;&gt;0,$H1482&lt;&gt;0),$I$2,""))</f>
        <v>#REF!</v>
      </c>
      <c r="J1482" s="314"/>
    </row>
    <row r="1483" spans="1:10">
      <c r="A1483" s="110">
        <v>90</v>
      </c>
      <c r="B1483" s="193"/>
      <c r="C1483" s="223">
        <v>1069</v>
      </c>
      <c r="D1483" s="224" t="s">
        <v>207</v>
      </c>
      <c r="E1483" s="621"/>
      <c r="F1483" s="622"/>
      <c r="G1483" s="620"/>
      <c r="H1483" s="621"/>
      <c r="I1483" s="7" t="e">
        <f>(IF(OR(#REF!&lt;&gt;0,$E1483&lt;&gt;0,$F1483&lt;&gt;0,$G1483&lt;&gt;0,$H1483&lt;&gt;0),$I$2,""))</f>
        <v>#REF!</v>
      </c>
      <c r="J1483" s="314"/>
    </row>
    <row r="1484" spans="1:10">
      <c r="A1484" s="110">
        <v>90</v>
      </c>
      <c r="B1484" s="184"/>
      <c r="C1484" s="214">
        <v>1091</v>
      </c>
      <c r="D1484" s="221" t="s">
        <v>208</v>
      </c>
      <c r="E1484" s="615">
        <v>60720</v>
      </c>
      <c r="F1484" s="616">
        <v>45000</v>
      </c>
      <c r="G1484" s="614">
        <v>50000</v>
      </c>
      <c r="H1484" s="615">
        <v>50000</v>
      </c>
      <c r="I1484" s="7" t="e">
        <f>(IF(OR(#REF!&lt;&gt;0,$E1484&lt;&gt;0,$F1484&lt;&gt;0,$G1484&lt;&gt;0,$H1484&lt;&gt;0),$I$2,""))</f>
        <v>#REF!</v>
      </c>
      <c r="J1484" s="314"/>
    </row>
    <row r="1485" spans="1:10">
      <c r="A1485" s="109">
        <v>115</v>
      </c>
      <c r="B1485" s="193"/>
      <c r="C1485" s="194">
        <v>1092</v>
      </c>
      <c r="D1485" s="195" t="s">
        <v>209</v>
      </c>
      <c r="E1485" s="601">
        <v>50</v>
      </c>
      <c r="F1485" s="602">
        <v>100</v>
      </c>
      <c r="G1485" s="600">
        <v>100</v>
      </c>
      <c r="H1485" s="601">
        <v>100</v>
      </c>
      <c r="I1485" s="7" t="e">
        <f>(IF(OR(#REF!&lt;&gt;0,$E1485&lt;&gt;0,$F1485&lt;&gt;0,$G1485&lt;&gt;0,$H1485&lt;&gt;0),$I$2,""))</f>
        <v>#REF!</v>
      </c>
      <c r="J1485" s="314"/>
    </row>
    <row r="1486" spans="1:10">
      <c r="A1486" s="109">
        <v>125</v>
      </c>
      <c r="B1486" s="193"/>
      <c r="C1486" s="188">
        <v>1098</v>
      </c>
      <c r="D1486" s="226" t="s">
        <v>210</v>
      </c>
      <c r="E1486" s="597"/>
      <c r="F1486" s="598"/>
      <c r="G1486" s="596"/>
      <c r="H1486" s="597"/>
      <c r="I1486" s="7" t="e">
        <f>(IF(OR(#REF!&lt;&gt;0,$E1486&lt;&gt;0,$F1486&lt;&gt;0,$G1486&lt;&gt;0,$H1486&lt;&gt;0),$I$2,""))</f>
        <v>#REF!</v>
      </c>
      <c r="J1486" s="314"/>
    </row>
    <row r="1487" spans="1:10">
      <c r="A1487" s="110">
        <v>130</v>
      </c>
      <c r="B1487" s="180">
        <v>1900</v>
      </c>
      <c r="C1487" s="227" t="s">
        <v>211</v>
      </c>
      <c r="D1487" s="623"/>
      <c r="E1487" s="591">
        <f>SUM(E1488:E1490)</f>
        <v>21300</v>
      </c>
      <c r="F1487" s="592">
        <f>SUM(F1488:F1490)</f>
        <v>17900</v>
      </c>
      <c r="G1487" s="590">
        <f>SUM(G1488:G1490)</f>
        <v>17900</v>
      </c>
      <c r="H1487" s="591">
        <f>SUM(H1488:H1490)</f>
        <v>17900</v>
      </c>
      <c r="I1487" s="7" t="e">
        <f>(IF(OR(#REF!&lt;&gt;0,$E1487&lt;&gt;0,$F1487&lt;&gt;0,$G1487&lt;&gt;0,$H1487&lt;&gt;0),$I$2,""))</f>
        <v>#REF!</v>
      </c>
      <c r="J1487" s="314"/>
    </row>
    <row r="1488" spans="1:10">
      <c r="A1488" s="110">
        <v>135</v>
      </c>
      <c r="B1488" s="193"/>
      <c r="C1488" s="185">
        <v>1901</v>
      </c>
      <c r="D1488" s="228" t="s">
        <v>212</v>
      </c>
      <c r="E1488" s="594">
        <v>8600</v>
      </c>
      <c r="F1488" s="595">
        <v>7900</v>
      </c>
      <c r="G1488" s="593">
        <v>7900</v>
      </c>
      <c r="H1488" s="594">
        <v>7900</v>
      </c>
      <c r="I1488" s="7" t="e">
        <f>(IF(OR(#REF!&lt;&gt;0,$E1488&lt;&gt;0,$F1488&lt;&gt;0,$G1488&lt;&gt;0,$H1488&lt;&gt;0),$I$2,""))</f>
        <v>#REF!</v>
      </c>
      <c r="J1488" s="314"/>
    </row>
    <row r="1489" spans="1:10">
      <c r="A1489" s="110">
        <v>140</v>
      </c>
      <c r="B1489" s="229"/>
      <c r="C1489" s="194">
        <v>1981</v>
      </c>
      <c r="D1489" s="230" t="s">
        <v>213</v>
      </c>
      <c r="E1489" s="601">
        <v>12700</v>
      </c>
      <c r="F1489" s="602">
        <v>10000</v>
      </c>
      <c r="G1489" s="600">
        <v>10000</v>
      </c>
      <c r="H1489" s="601">
        <v>10000</v>
      </c>
      <c r="I1489" s="7" t="e">
        <f>(IF(OR(#REF!&lt;&gt;0,$E1489&lt;&gt;0,$F1489&lt;&gt;0,$G1489&lt;&gt;0,$H1489&lt;&gt;0),$I$2,""))</f>
        <v>#REF!</v>
      </c>
      <c r="J1489" s="314"/>
    </row>
    <row r="1490" spans="1:10">
      <c r="A1490" s="110">
        <v>145</v>
      </c>
      <c r="B1490" s="193"/>
      <c r="C1490" s="188">
        <v>1991</v>
      </c>
      <c r="D1490" s="231" t="s">
        <v>214</v>
      </c>
      <c r="E1490" s="597"/>
      <c r="F1490" s="598"/>
      <c r="G1490" s="596"/>
      <c r="H1490" s="597"/>
      <c r="I1490" s="7" t="e">
        <f>(IF(OR(#REF!&lt;&gt;0,$E1490&lt;&gt;0,$F1490&lt;&gt;0,$G1490&lt;&gt;0,$H1490&lt;&gt;0),$I$2,""))</f>
        <v>#REF!</v>
      </c>
      <c r="J1490" s="314"/>
    </row>
    <row r="1491" spans="1:10">
      <c r="A1491" s="110">
        <v>150</v>
      </c>
      <c r="B1491" s="180">
        <v>2100</v>
      </c>
      <c r="C1491" s="227" t="s">
        <v>215</v>
      </c>
      <c r="D1491" s="623"/>
      <c r="E1491" s="591">
        <f>SUM(E1492:E1496)</f>
        <v>0</v>
      </c>
      <c r="F1491" s="592">
        <f>SUM(F1492:F1496)</f>
        <v>0</v>
      </c>
      <c r="G1491" s="590">
        <f>SUM(G1492:G1496)</f>
        <v>0</v>
      </c>
      <c r="H1491" s="591">
        <f>SUM(H1492:H1496)</f>
        <v>0</v>
      </c>
      <c r="I1491" s="7" t="e">
        <f>(IF(OR(#REF!&lt;&gt;0,$E1491&lt;&gt;0,$F1491&lt;&gt;0,$G1491&lt;&gt;0,$H1491&lt;&gt;0),$I$2,""))</f>
        <v>#REF!</v>
      </c>
      <c r="J1491" s="314"/>
    </row>
    <row r="1492" spans="1:10">
      <c r="A1492" s="110">
        <v>155</v>
      </c>
      <c r="B1492" s="193"/>
      <c r="C1492" s="185">
        <v>2110</v>
      </c>
      <c r="D1492" s="232" t="s">
        <v>216</v>
      </c>
      <c r="E1492" s="594"/>
      <c r="F1492" s="595"/>
      <c r="G1492" s="593"/>
      <c r="H1492" s="594"/>
      <c r="I1492" s="7" t="e">
        <f>(IF(OR(#REF!&lt;&gt;0,$E1492&lt;&gt;0,$F1492&lt;&gt;0,$G1492&lt;&gt;0,$H1492&lt;&gt;0),$I$2,""))</f>
        <v>#REF!</v>
      </c>
      <c r="J1492" s="314"/>
    </row>
    <row r="1493" spans="1:10">
      <c r="A1493" s="110">
        <v>160</v>
      </c>
      <c r="B1493" s="229"/>
      <c r="C1493" s="194">
        <v>2120</v>
      </c>
      <c r="D1493" s="198" t="s">
        <v>217</v>
      </c>
      <c r="E1493" s="601"/>
      <c r="F1493" s="602"/>
      <c r="G1493" s="600"/>
      <c r="H1493" s="601"/>
      <c r="I1493" s="7" t="e">
        <f>(IF(OR(#REF!&lt;&gt;0,$E1493&lt;&gt;0,$F1493&lt;&gt;0,$G1493&lt;&gt;0,$H1493&lt;&gt;0),$I$2,""))</f>
        <v>#REF!</v>
      </c>
      <c r="J1493" s="314"/>
    </row>
    <row r="1494" spans="1:10">
      <c r="A1494" s="110">
        <v>165</v>
      </c>
      <c r="B1494" s="229"/>
      <c r="C1494" s="194">
        <v>2125</v>
      </c>
      <c r="D1494" s="198" t="s">
        <v>218</v>
      </c>
      <c r="E1494" s="605">
        <v>0</v>
      </c>
      <c r="F1494" s="606">
        <v>0</v>
      </c>
      <c r="G1494" s="604">
        <v>0</v>
      </c>
      <c r="H1494" s="605">
        <v>0</v>
      </c>
      <c r="I1494" s="7" t="e">
        <f>(IF(OR(#REF!&lt;&gt;0,$E1494&lt;&gt;0,$F1494&lt;&gt;0,$G1494&lt;&gt;0,$H1494&lt;&gt;0),$I$2,""))</f>
        <v>#REF!</v>
      </c>
      <c r="J1494" s="314"/>
    </row>
    <row r="1495" spans="1:10">
      <c r="A1495" s="110">
        <v>175</v>
      </c>
      <c r="B1495" s="192"/>
      <c r="C1495" s="194">
        <v>2140</v>
      </c>
      <c r="D1495" s="198" t="s">
        <v>219</v>
      </c>
      <c r="E1495" s="605">
        <v>0</v>
      </c>
      <c r="F1495" s="606">
        <v>0</v>
      </c>
      <c r="G1495" s="604">
        <v>0</v>
      </c>
      <c r="H1495" s="605">
        <v>0</v>
      </c>
      <c r="I1495" s="7" t="e">
        <f>(IF(OR(#REF!&lt;&gt;0,$E1495&lt;&gt;0,$F1495&lt;&gt;0,$G1495&lt;&gt;0,$H1495&lt;&gt;0),$I$2,""))</f>
        <v>#REF!</v>
      </c>
      <c r="J1495" s="314"/>
    </row>
    <row r="1496" spans="1:10">
      <c r="A1496" s="110">
        <v>180</v>
      </c>
      <c r="B1496" s="193"/>
      <c r="C1496" s="188">
        <v>2190</v>
      </c>
      <c r="D1496" s="233" t="s">
        <v>220</v>
      </c>
      <c r="E1496" s="597"/>
      <c r="F1496" s="598"/>
      <c r="G1496" s="596"/>
      <c r="H1496" s="597"/>
      <c r="I1496" s="7" t="e">
        <f>(IF(OR(#REF!&lt;&gt;0,$E1496&lt;&gt;0,$F1496&lt;&gt;0,$G1496&lt;&gt;0,$H1496&lt;&gt;0),$I$2,""))</f>
        <v>#REF!</v>
      </c>
      <c r="J1496" s="314"/>
    </row>
    <row r="1497" spans="1:10">
      <c r="A1497" s="110">
        <v>185</v>
      </c>
      <c r="B1497" s="180">
        <v>2200</v>
      </c>
      <c r="C1497" s="227" t="s">
        <v>221</v>
      </c>
      <c r="D1497" s="623"/>
      <c r="E1497" s="591">
        <f>SUM(E1498:E1499)</f>
        <v>0</v>
      </c>
      <c r="F1497" s="592">
        <f>SUM(F1498:F1499)</f>
        <v>0</v>
      </c>
      <c r="G1497" s="590">
        <f>SUM(G1498:G1499)</f>
        <v>0</v>
      </c>
      <c r="H1497" s="591">
        <f>SUM(H1498:H1499)</f>
        <v>0</v>
      </c>
      <c r="I1497" s="7" t="e">
        <f>(IF(OR(#REF!&lt;&gt;0,$E1497&lt;&gt;0,$F1497&lt;&gt;0,$G1497&lt;&gt;0,$H1497&lt;&gt;0),$I$2,""))</f>
        <v>#REF!</v>
      </c>
      <c r="J1497" s="314"/>
    </row>
    <row r="1498" spans="1:10">
      <c r="A1498" s="110">
        <v>190</v>
      </c>
      <c r="B1498" s="193"/>
      <c r="C1498" s="185">
        <v>2221</v>
      </c>
      <c r="D1498" s="186" t="s">
        <v>222</v>
      </c>
      <c r="E1498" s="594"/>
      <c r="F1498" s="595"/>
      <c r="G1498" s="593"/>
      <c r="H1498" s="594"/>
      <c r="I1498" s="7" t="e">
        <f>(IF(OR(#REF!&lt;&gt;0,$E1498&lt;&gt;0,$F1498&lt;&gt;0,$G1498&lt;&gt;0,$H1498&lt;&gt;0),$I$2,""))</f>
        <v>#REF!</v>
      </c>
      <c r="J1498" s="314"/>
    </row>
    <row r="1499" spans="1:10">
      <c r="A1499" s="110">
        <v>200</v>
      </c>
      <c r="B1499" s="193"/>
      <c r="C1499" s="188">
        <v>2224</v>
      </c>
      <c r="D1499" s="189" t="s">
        <v>223</v>
      </c>
      <c r="E1499" s="597"/>
      <c r="F1499" s="598"/>
      <c r="G1499" s="596"/>
      <c r="H1499" s="597"/>
      <c r="I1499" s="7" t="e">
        <f>(IF(OR(#REF!&lt;&gt;0,$E1499&lt;&gt;0,$F1499&lt;&gt;0,$G1499&lt;&gt;0,$H1499&lt;&gt;0),$I$2,""))</f>
        <v>#REF!</v>
      </c>
      <c r="J1499" s="314"/>
    </row>
    <row r="1500" spans="1:10">
      <c r="A1500" s="110">
        <v>200</v>
      </c>
      <c r="B1500" s="180">
        <v>2500</v>
      </c>
      <c r="C1500" s="227" t="s">
        <v>224</v>
      </c>
      <c r="D1500" s="623"/>
      <c r="E1500" s="609"/>
      <c r="F1500" s="610"/>
      <c r="G1500" s="608"/>
      <c r="H1500" s="609"/>
      <c r="I1500" s="7" t="e">
        <f>(IF(OR(#REF!&lt;&gt;0,$E1500&lt;&gt;0,$F1500&lt;&gt;0,$G1500&lt;&gt;0,$H1500&lt;&gt;0),$I$2,""))</f>
        <v>#REF!</v>
      </c>
      <c r="J1500" s="314"/>
    </row>
    <row r="1501" spans="1:10">
      <c r="A1501" s="110">
        <v>205</v>
      </c>
      <c r="B1501" s="180">
        <v>2600</v>
      </c>
      <c r="C1501" s="234" t="s">
        <v>225</v>
      </c>
      <c r="D1501" s="624"/>
      <c r="E1501" s="609"/>
      <c r="F1501" s="610"/>
      <c r="G1501" s="608"/>
      <c r="H1501" s="609"/>
      <c r="I1501" s="7" t="e">
        <f>(IF(OR(#REF!&lt;&gt;0,$E1501&lt;&gt;0,$F1501&lt;&gt;0,$G1501&lt;&gt;0,$H1501&lt;&gt;0),$I$2,""))</f>
        <v>#REF!</v>
      </c>
      <c r="J1501" s="314"/>
    </row>
    <row r="1502" spans="1:10">
      <c r="A1502" s="110">
        <v>210</v>
      </c>
      <c r="B1502" s="180">
        <v>2700</v>
      </c>
      <c r="C1502" s="234" t="s">
        <v>226</v>
      </c>
      <c r="D1502" s="624"/>
      <c r="E1502" s="609"/>
      <c r="F1502" s="610"/>
      <c r="G1502" s="608"/>
      <c r="H1502" s="609"/>
      <c r="I1502" s="7" t="e">
        <f>(IF(OR(#REF!&lt;&gt;0,$E1502&lt;&gt;0,$F1502&lt;&gt;0,$G1502&lt;&gt;0,$H1502&lt;&gt;0),$I$2,""))</f>
        <v>#REF!</v>
      </c>
      <c r="J1502" s="314"/>
    </row>
    <row r="1503" spans="1:10" ht="36" customHeight="1">
      <c r="A1503" s="110">
        <v>215</v>
      </c>
      <c r="B1503" s="180">
        <v>2800</v>
      </c>
      <c r="C1503" s="234" t="s">
        <v>517</v>
      </c>
      <c r="D1503" s="624"/>
      <c r="E1503" s="609"/>
      <c r="F1503" s="610"/>
      <c r="G1503" s="608"/>
      <c r="H1503" s="609"/>
      <c r="I1503" s="7" t="e">
        <f>(IF(OR(#REF!&lt;&gt;0,$E1503&lt;&gt;0,$F1503&lt;&gt;0,$G1503&lt;&gt;0,$H1503&lt;&gt;0),$I$2,""))</f>
        <v>#REF!</v>
      </c>
      <c r="J1503" s="314"/>
    </row>
    <row r="1504" spans="1:10">
      <c r="A1504" s="109">
        <v>220</v>
      </c>
      <c r="B1504" s="180">
        <v>2900</v>
      </c>
      <c r="C1504" s="227" t="s">
        <v>228</v>
      </c>
      <c r="D1504" s="623"/>
      <c r="E1504" s="590">
        <f>SUM(E1505:E1512)</f>
        <v>0</v>
      </c>
      <c r="F1504" s="590">
        <f>SUM(F1505:F1512)</f>
        <v>0</v>
      </c>
      <c r="G1504" s="590">
        <f>SUM(G1505:G1512)</f>
        <v>0</v>
      </c>
      <c r="H1504" s="590">
        <f>SUM(H1505:H1512)</f>
        <v>0</v>
      </c>
      <c r="I1504" s="7" t="e">
        <f>(IF(OR(#REF!&lt;&gt;0,$E1504&lt;&gt;0,$F1504&lt;&gt;0,$G1504&lt;&gt;0,$H1504&lt;&gt;0),$I$2,""))</f>
        <v>#REF!</v>
      </c>
      <c r="J1504" s="314"/>
    </row>
    <row r="1505" spans="1:10">
      <c r="A1505" s="110">
        <v>225</v>
      </c>
      <c r="B1505" s="236"/>
      <c r="C1505" s="185">
        <v>2910</v>
      </c>
      <c r="D1505" s="237" t="s">
        <v>229</v>
      </c>
      <c r="E1505" s="594"/>
      <c r="F1505" s="595"/>
      <c r="G1505" s="593"/>
      <c r="H1505" s="594"/>
      <c r="I1505" s="7" t="e">
        <f>(IF(OR(#REF!&lt;&gt;0,$E1505&lt;&gt;0,$F1505&lt;&gt;0,$G1505&lt;&gt;0,$H1505&lt;&gt;0),$I$2,""))</f>
        <v>#REF!</v>
      </c>
      <c r="J1505" s="314"/>
    </row>
    <row r="1506" spans="1:10">
      <c r="A1506" s="110">
        <v>230</v>
      </c>
      <c r="B1506" s="236"/>
      <c r="C1506" s="185">
        <v>2920</v>
      </c>
      <c r="D1506" s="237" t="s">
        <v>230</v>
      </c>
      <c r="E1506" s="594"/>
      <c r="F1506" s="595"/>
      <c r="G1506" s="593"/>
      <c r="H1506" s="594"/>
      <c r="I1506" s="7" t="e">
        <f>(IF(OR(#REF!&lt;&gt;0,$E1506&lt;&gt;0,$F1506&lt;&gt;0,$G1506&lt;&gt;0,$H1506&lt;&gt;0),$I$2,""))</f>
        <v>#REF!</v>
      </c>
      <c r="J1506" s="314"/>
    </row>
    <row r="1507" spans="1:10" ht="31.5">
      <c r="A1507" s="110">
        <v>245</v>
      </c>
      <c r="B1507" s="236"/>
      <c r="C1507" s="217">
        <v>2969</v>
      </c>
      <c r="D1507" s="238" t="s">
        <v>231</v>
      </c>
      <c r="E1507" s="618"/>
      <c r="F1507" s="619"/>
      <c r="G1507" s="617"/>
      <c r="H1507" s="618"/>
      <c r="I1507" s="7" t="e">
        <f>(IF(OR(#REF!&lt;&gt;0,$E1507&lt;&gt;0,$F1507&lt;&gt;0,$G1507&lt;&gt;0,$H1507&lt;&gt;0),$I$2,""))</f>
        <v>#REF!</v>
      </c>
      <c r="J1507" s="314"/>
    </row>
    <row r="1508" spans="1:10" ht="31.5">
      <c r="A1508" s="109">
        <v>220</v>
      </c>
      <c r="B1508" s="236"/>
      <c r="C1508" s="239">
        <v>2970</v>
      </c>
      <c r="D1508" s="240" t="s">
        <v>232</v>
      </c>
      <c r="E1508" s="626"/>
      <c r="F1508" s="627"/>
      <c r="G1508" s="625"/>
      <c r="H1508" s="626"/>
      <c r="I1508" s="7" t="e">
        <f>(IF(OR(#REF!&lt;&gt;0,$E1508&lt;&gt;0,$F1508&lt;&gt;0,$G1508&lt;&gt;0,$H1508&lt;&gt;0),$I$2,""))</f>
        <v>#REF!</v>
      </c>
      <c r="J1508" s="314"/>
    </row>
    <row r="1509" spans="1:10">
      <c r="A1509" s="110">
        <v>225</v>
      </c>
      <c r="B1509" s="236"/>
      <c r="C1509" s="223">
        <v>2989</v>
      </c>
      <c r="D1509" s="242" t="s">
        <v>233</v>
      </c>
      <c r="E1509" s="621"/>
      <c r="F1509" s="622"/>
      <c r="G1509" s="620"/>
      <c r="H1509" s="621"/>
      <c r="I1509" s="7" t="e">
        <f>(IF(OR(#REF!&lt;&gt;0,$E1509&lt;&gt;0,$F1509&lt;&gt;0,$G1509&lt;&gt;0,$H1509&lt;&gt;0),$I$2,""))</f>
        <v>#REF!</v>
      </c>
      <c r="J1509" s="314"/>
    </row>
    <row r="1510" spans="1:10" ht="31.5">
      <c r="A1510" s="110">
        <v>230</v>
      </c>
      <c r="B1510" s="193"/>
      <c r="C1510" s="214">
        <v>2990</v>
      </c>
      <c r="D1510" s="243" t="s">
        <v>234</v>
      </c>
      <c r="E1510" s="615"/>
      <c r="F1510" s="616"/>
      <c r="G1510" s="614"/>
      <c r="H1510" s="615"/>
      <c r="I1510" s="7" t="e">
        <f>(IF(OR(#REF!&lt;&gt;0,$E1510&lt;&gt;0,$F1510&lt;&gt;0,$G1510&lt;&gt;0,$H1510&lt;&gt;0),$I$2,""))</f>
        <v>#REF!</v>
      </c>
      <c r="J1510" s="314"/>
    </row>
    <row r="1511" spans="1:10">
      <c r="A1511" s="110">
        <v>235</v>
      </c>
      <c r="B1511" s="193"/>
      <c r="C1511" s="214">
        <v>2991</v>
      </c>
      <c r="D1511" s="243" t="s">
        <v>235</v>
      </c>
      <c r="E1511" s="615"/>
      <c r="F1511" s="616"/>
      <c r="G1511" s="614"/>
      <c r="H1511" s="615"/>
      <c r="I1511" s="7" t="e">
        <f>(IF(OR(#REF!&lt;&gt;0,$E1511&lt;&gt;0,$F1511&lt;&gt;0,$G1511&lt;&gt;0,$H1511&lt;&gt;0),$I$2,""))</f>
        <v>#REF!</v>
      </c>
      <c r="J1511" s="314"/>
    </row>
    <row r="1512" spans="1:10">
      <c r="A1512" s="110">
        <v>240</v>
      </c>
      <c r="B1512" s="193"/>
      <c r="C1512" s="188">
        <v>2992</v>
      </c>
      <c r="D1512" s="628" t="s">
        <v>236</v>
      </c>
      <c r="E1512" s="597"/>
      <c r="F1512" s="598"/>
      <c r="G1512" s="596"/>
      <c r="H1512" s="597"/>
      <c r="I1512" s="7" t="e">
        <f>(IF(OR(#REF!&lt;&gt;0,$E1512&lt;&gt;0,$F1512&lt;&gt;0,$G1512&lt;&gt;0,$H1512&lt;&gt;0),$I$2,""))</f>
        <v>#REF!</v>
      </c>
      <c r="J1512" s="314"/>
    </row>
    <row r="1513" spans="1:10">
      <c r="A1513" s="110">
        <v>245</v>
      </c>
      <c r="B1513" s="180">
        <v>3300</v>
      </c>
      <c r="C1513" s="245" t="s">
        <v>237</v>
      </c>
      <c r="D1513" s="246"/>
      <c r="E1513" s="591">
        <f>SUM(E1514:E1518)</f>
        <v>0</v>
      </c>
      <c r="F1513" s="592">
        <f>SUM(F1514:F1518)</f>
        <v>0</v>
      </c>
      <c r="G1513" s="590">
        <f>SUM(G1514:G1518)</f>
        <v>0</v>
      </c>
      <c r="H1513" s="591">
        <f>SUM(H1514:H1518)</f>
        <v>0</v>
      </c>
      <c r="I1513" s="7" t="e">
        <f>(IF(OR(#REF!&lt;&gt;0,$E1513&lt;&gt;0,$F1513&lt;&gt;0,$G1513&lt;&gt;0,$H1513&lt;&gt;0),$I$2,""))</f>
        <v>#REF!</v>
      </c>
      <c r="J1513" s="314"/>
    </row>
    <row r="1514" spans="1:10">
      <c r="A1514" s="109">
        <v>250</v>
      </c>
      <c r="B1514" s="192"/>
      <c r="C1514" s="185">
        <v>3301</v>
      </c>
      <c r="D1514" s="247" t="s">
        <v>238</v>
      </c>
      <c r="E1514" s="630">
        <v>0</v>
      </c>
      <c r="F1514" s="631">
        <v>0</v>
      </c>
      <c r="G1514" s="629">
        <v>0</v>
      </c>
      <c r="H1514" s="630">
        <v>0</v>
      </c>
      <c r="I1514" s="7" t="e">
        <f>(IF(OR(#REF!&lt;&gt;0,$E1514&lt;&gt;0,$F1514&lt;&gt;0,$G1514&lt;&gt;0,$H1514&lt;&gt;0),$I$2,""))</f>
        <v>#REF!</v>
      </c>
      <c r="J1514" s="314"/>
    </row>
    <row r="1515" spans="1:10">
      <c r="A1515" s="110">
        <v>255</v>
      </c>
      <c r="B1515" s="192"/>
      <c r="C1515" s="194">
        <v>3302</v>
      </c>
      <c r="D1515" s="248" t="s">
        <v>239</v>
      </c>
      <c r="E1515" s="605">
        <v>0</v>
      </c>
      <c r="F1515" s="606">
        <v>0</v>
      </c>
      <c r="G1515" s="604">
        <v>0</v>
      </c>
      <c r="H1515" s="605">
        <v>0</v>
      </c>
      <c r="I1515" s="7" t="e">
        <f>(IF(OR(#REF!&lt;&gt;0,$E1515&lt;&gt;0,$F1515&lt;&gt;0,$G1515&lt;&gt;0,$H1515&lt;&gt;0),$I$2,""))</f>
        <v>#REF!</v>
      </c>
      <c r="J1515" s="314"/>
    </row>
    <row r="1516" spans="1:10">
      <c r="A1516" s="110">
        <v>265</v>
      </c>
      <c r="B1516" s="192"/>
      <c r="C1516" s="194">
        <v>3304</v>
      </c>
      <c r="D1516" s="248" t="s">
        <v>240</v>
      </c>
      <c r="E1516" s="605">
        <v>0</v>
      </c>
      <c r="F1516" s="606">
        <v>0</v>
      </c>
      <c r="G1516" s="604">
        <v>0</v>
      </c>
      <c r="H1516" s="605">
        <v>0</v>
      </c>
      <c r="I1516" s="7" t="e">
        <f>(IF(OR(#REF!&lt;&gt;0,$E1516&lt;&gt;0,$F1516&lt;&gt;0,$G1516&lt;&gt;0,$H1516&lt;&gt;0),$I$2,""))</f>
        <v>#REF!</v>
      </c>
      <c r="J1516" s="314"/>
    </row>
    <row r="1517" spans="1:10" ht="31.5">
      <c r="A1517" s="109">
        <v>270</v>
      </c>
      <c r="B1517" s="192"/>
      <c r="C1517" s="188">
        <v>3306</v>
      </c>
      <c r="D1517" s="249" t="s">
        <v>241</v>
      </c>
      <c r="E1517" s="605">
        <v>0</v>
      </c>
      <c r="F1517" s="606">
        <v>0</v>
      </c>
      <c r="G1517" s="604">
        <v>0</v>
      </c>
      <c r="H1517" s="605">
        <v>0</v>
      </c>
      <c r="I1517" s="7" t="e">
        <f>(IF(OR(#REF!&lt;&gt;0,$E1517&lt;&gt;0,$F1517&lt;&gt;0,$G1517&lt;&gt;0,$H1517&lt;&gt;0),$I$2,""))</f>
        <v>#REF!</v>
      </c>
      <c r="J1517" s="314"/>
    </row>
    <row r="1518" spans="1:10">
      <c r="A1518" s="109">
        <v>290</v>
      </c>
      <c r="B1518" s="192"/>
      <c r="C1518" s="188">
        <v>3307</v>
      </c>
      <c r="D1518" s="249" t="s">
        <v>242</v>
      </c>
      <c r="E1518" s="633">
        <v>0</v>
      </c>
      <c r="F1518" s="634">
        <v>0</v>
      </c>
      <c r="G1518" s="632">
        <v>0</v>
      </c>
      <c r="H1518" s="633">
        <v>0</v>
      </c>
      <c r="I1518" s="7" t="e">
        <f>(IF(OR(#REF!&lt;&gt;0,$E1518&lt;&gt;0,$F1518&lt;&gt;0,$G1518&lt;&gt;0,$H1518&lt;&gt;0),$I$2,""))</f>
        <v>#REF!</v>
      </c>
      <c r="J1518" s="314"/>
    </row>
    <row r="1519" spans="1:10">
      <c r="A1519" s="235">
        <v>320</v>
      </c>
      <c r="B1519" s="180">
        <v>3900</v>
      </c>
      <c r="C1519" s="227" t="s">
        <v>243</v>
      </c>
      <c r="D1519" s="623"/>
      <c r="E1519" s="636">
        <v>0</v>
      </c>
      <c r="F1519" s="637">
        <v>0</v>
      </c>
      <c r="G1519" s="635">
        <v>0</v>
      </c>
      <c r="H1519" s="636">
        <v>0</v>
      </c>
      <c r="I1519" s="7" t="e">
        <f>(IF(OR(#REF!&lt;&gt;0,$E1519&lt;&gt;0,$F1519&lt;&gt;0,$G1519&lt;&gt;0,$H1519&lt;&gt;0),$I$2,""))</f>
        <v>#REF!</v>
      </c>
      <c r="J1519" s="314"/>
    </row>
    <row r="1520" spans="1:10">
      <c r="A1520" s="109">
        <v>330</v>
      </c>
      <c r="B1520" s="180">
        <v>4000</v>
      </c>
      <c r="C1520" s="227" t="s">
        <v>244</v>
      </c>
      <c r="D1520" s="623"/>
      <c r="E1520" s="609"/>
      <c r="F1520" s="610"/>
      <c r="G1520" s="608"/>
      <c r="H1520" s="609"/>
      <c r="I1520" s="7" t="e">
        <f>(IF(OR(#REF!&lt;&gt;0,$E1520&lt;&gt;0,$F1520&lt;&gt;0,$G1520&lt;&gt;0,$H1520&lt;&gt;0),$I$2,""))</f>
        <v>#REF!</v>
      </c>
      <c r="J1520" s="314"/>
    </row>
    <row r="1521" spans="1:10">
      <c r="A1521" s="109">
        <v>350</v>
      </c>
      <c r="B1521" s="180">
        <v>4100</v>
      </c>
      <c r="C1521" s="227" t="s">
        <v>245</v>
      </c>
      <c r="D1521" s="623"/>
      <c r="E1521" s="609"/>
      <c r="F1521" s="610"/>
      <c r="G1521" s="608"/>
      <c r="H1521" s="609"/>
      <c r="I1521" s="7" t="e">
        <f>(IF(OR(#REF!&lt;&gt;0,$E1521&lt;&gt;0,$F1521&lt;&gt;0,$G1521&lt;&gt;0,$H1521&lt;&gt;0),$I$2,""))</f>
        <v>#REF!</v>
      </c>
      <c r="J1521" s="314"/>
    </row>
    <row r="1522" spans="1:10">
      <c r="A1522" s="110">
        <v>355</v>
      </c>
      <c r="B1522" s="180">
        <v>4200</v>
      </c>
      <c r="C1522" s="227" t="s">
        <v>246</v>
      </c>
      <c r="D1522" s="623"/>
      <c r="E1522" s="591">
        <f>SUM(E1523:E1528)</f>
        <v>0</v>
      </c>
      <c r="F1522" s="592">
        <f>SUM(F1523:F1528)</f>
        <v>0</v>
      </c>
      <c r="G1522" s="590">
        <f>SUM(G1523:G1528)</f>
        <v>0</v>
      </c>
      <c r="H1522" s="591">
        <f>SUM(H1523:H1528)</f>
        <v>0</v>
      </c>
      <c r="I1522" s="7" t="e">
        <f>(IF(OR(#REF!&lt;&gt;0,$E1522&lt;&gt;0,$F1522&lt;&gt;0,$G1522&lt;&gt;0,$H1522&lt;&gt;0),$I$2,""))</f>
        <v>#REF!</v>
      </c>
      <c r="J1522" s="314"/>
    </row>
    <row r="1523" spans="1:10">
      <c r="A1523" s="110">
        <v>355</v>
      </c>
      <c r="B1523" s="251"/>
      <c r="C1523" s="185">
        <v>4201</v>
      </c>
      <c r="D1523" s="186" t="s">
        <v>247</v>
      </c>
      <c r="E1523" s="594"/>
      <c r="F1523" s="595"/>
      <c r="G1523" s="593"/>
      <c r="H1523" s="594"/>
      <c r="I1523" s="7" t="e">
        <f>(IF(OR(#REF!&lt;&gt;0,$E1523&lt;&gt;0,$F1523&lt;&gt;0,$G1523&lt;&gt;0,$H1523&lt;&gt;0),$I$2,""))</f>
        <v>#REF!</v>
      </c>
      <c r="J1523" s="314"/>
    </row>
    <row r="1524" spans="1:10">
      <c r="A1524" s="110">
        <v>375</v>
      </c>
      <c r="B1524" s="251"/>
      <c r="C1524" s="194">
        <v>4202</v>
      </c>
      <c r="D1524" s="252" t="s">
        <v>248</v>
      </c>
      <c r="E1524" s="601"/>
      <c r="F1524" s="602"/>
      <c r="G1524" s="600"/>
      <c r="H1524" s="601"/>
      <c r="I1524" s="7" t="e">
        <f>(IF(OR(#REF!&lt;&gt;0,$E1524&lt;&gt;0,$F1524&lt;&gt;0,$G1524&lt;&gt;0,$H1524&lt;&gt;0),$I$2,""))</f>
        <v>#REF!</v>
      </c>
      <c r="J1524" s="314"/>
    </row>
    <row r="1525" spans="1:10">
      <c r="A1525" s="110">
        <v>380</v>
      </c>
      <c r="B1525" s="251"/>
      <c r="C1525" s="194">
        <v>4214</v>
      </c>
      <c r="D1525" s="252" t="s">
        <v>249</v>
      </c>
      <c r="E1525" s="601"/>
      <c r="F1525" s="602"/>
      <c r="G1525" s="600"/>
      <c r="H1525" s="601"/>
      <c r="I1525" s="7" t="e">
        <f>(IF(OR(#REF!&lt;&gt;0,$E1525&lt;&gt;0,$F1525&lt;&gt;0,$G1525&lt;&gt;0,$H1525&lt;&gt;0),$I$2,""))</f>
        <v>#REF!</v>
      </c>
      <c r="J1525" s="314"/>
    </row>
    <row r="1526" spans="1:10">
      <c r="A1526" s="110">
        <v>385</v>
      </c>
      <c r="B1526" s="251"/>
      <c r="C1526" s="194">
        <v>4217</v>
      </c>
      <c r="D1526" s="252" t="s">
        <v>250</v>
      </c>
      <c r="E1526" s="601"/>
      <c r="F1526" s="602"/>
      <c r="G1526" s="600"/>
      <c r="H1526" s="601"/>
      <c r="I1526" s="7" t="e">
        <f>(IF(OR(#REF!&lt;&gt;0,$E1526&lt;&gt;0,$F1526&lt;&gt;0,$G1526&lt;&gt;0,$H1526&lt;&gt;0),$I$2,""))</f>
        <v>#REF!</v>
      </c>
      <c r="J1526" s="314"/>
    </row>
    <row r="1527" spans="1:10">
      <c r="A1527" s="110">
        <v>390</v>
      </c>
      <c r="B1527" s="251"/>
      <c r="C1527" s="194">
        <v>4218</v>
      </c>
      <c r="D1527" s="195" t="s">
        <v>251</v>
      </c>
      <c r="E1527" s="601"/>
      <c r="F1527" s="602"/>
      <c r="G1527" s="600"/>
      <c r="H1527" s="601"/>
      <c r="I1527" s="7" t="e">
        <f>(IF(OR(#REF!&lt;&gt;0,$E1527&lt;&gt;0,$F1527&lt;&gt;0,$G1527&lt;&gt;0,$H1527&lt;&gt;0),$I$2,""))</f>
        <v>#REF!</v>
      </c>
      <c r="J1527" s="314"/>
    </row>
    <row r="1528" spans="1:10">
      <c r="A1528" s="110">
        <v>390</v>
      </c>
      <c r="B1528" s="251"/>
      <c r="C1528" s="188">
        <v>4219</v>
      </c>
      <c r="D1528" s="231" t="s">
        <v>252</v>
      </c>
      <c r="E1528" s="597"/>
      <c r="F1528" s="598"/>
      <c r="G1528" s="596"/>
      <c r="H1528" s="597"/>
      <c r="I1528" s="7" t="e">
        <f>(IF(OR(#REF!&lt;&gt;0,$E1528&lt;&gt;0,$F1528&lt;&gt;0,$G1528&lt;&gt;0,$H1528&lt;&gt;0),$I$2,""))</f>
        <v>#REF!</v>
      </c>
      <c r="J1528" s="314"/>
    </row>
    <row r="1529" spans="1:10">
      <c r="A1529" s="110">
        <v>395</v>
      </c>
      <c r="B1529" s="180">
        <v>4300</v>
      </c>
      <c r="C1529" s="227" t="s">
        <v>253</v>
      </c>
      <c r="D1529" s="623"/>
      <c r="E1529" s="591">
        <f>SUM(E1530:E1532)</f>
        <v>0</v>
      </c>
      <c r="F1529" s="592">
        <f>SUM(F1530:F1532)</f>
        <v>0</v>
      </c>
      <c r="G1529" s="590">
        <f>SUM(G1530:G1532)</f>
        <v>0</v>
      </c>
      <c r="H1529" s="591">
        <f>SUM(H1530:H1532)</f>
        <v>0</v>
      </c>
      <c r="I1529" s="7" t="e">
        <f>(IF(OR(#REF!&lt;&gt;0,$E1529&lt;&gt;0,$F1529&lt;&gt;0,$G1529&lt;&gt;0,$H1529&lt;&gt;0),$I$2,""))</f>
        <v>#REF!</v>
      </c>
      <c r="J1529" s="314"/>
    </row>
    <row r="1530" spans="1:10">
      <c r="A1530" s="244">
        <v>397</v>
      </c>
      <c r="B1530" s="251"/>
      <c r="C1530" s="185">
        <v>4301</v>
      </c>
      <c r="D1530" s="210" t="s">
        <v>254</v>
      </c>
      <c r="E1530" s="594"/>
      <c r="F1530" s="595"/>
      <c r="G1530" s="593"/>
      <c r="H1530" s="594"/>
      <c r="I1530" s="7" t="e">
        <f>(IF(OR(#REF!&lt;&gt;0,$E1530&lt;&gt;0,$F1530&lt;&gt;0,$G1530&lt;&gt;0,$H1530&lt;&gt;0),$I$2,""))</f>
        <v>#REF!</v>
      </c>
      <c r="J1530" s="314"/>
    </row>
    <row r="1531" spans="1:10">
      <c r="A1531" s="69">
        <v>398</v>
      </c>
      <c r="B1531" s="251"/>
      <c r="C1531" s="194">
        <v>4302</v>
      </c>
      <c r="D1531" s="252" t="s">
        <v>255</v>
      </c>
      <c r="E1531" s="601"/>
      <c r="F1531" s="602"/>
      <c r="G1531" s="600"/>
      <c r="H1531" s="601"/>
      <c r="I1531" s="7" t="e">
        <f>(IF(OR(#REF!&lt;&gt;0,$E1531&lt;&gt;0,$F1531&lt;&gt;0,$G1531&lt;&gt;0,$H1531&lt;&gt;0),$I$2,""))</f>
        <v>#REF!</v>
      </c>
      <c r="J1531" s="314"/>
    </row>
    <row r="1532" spans="1:10">
      <c r="A1532" s="69">
        <v>399</v>
      </c>
      <c r="B1532" s="251"/>
      <c r="C1532" s="188">
        <v>4309</v>
      </c>
      <c r="D1532" s="199" t="s">
        <v>256</v>
      </c>
      <c r="E1532" s="597"/>
      <c r="F1532" s="598"/>
      <c r="G1532" s="596"/>
      <c r="H1532" s="597"/>
      <c r="I1532" s="7" t="e">
        <f>(IF(OR(#REF!&lt;&gt;0,$E1532&lt;&gt;0,$F1532&lt;&gt;0,$G1532&lt;&gt;0,$H1532&lt;&gt;0),$I$2,""))</f>
        <v>#REF!</v>
      </c>
      <c r="J1532" s="314"/>
    </row>
    <row r="1533" spans="1:10">
      <c r="A1533" s="69">
        <v>400</v>
      </c>
      <c r="B1533" s="180">
        <v>4400</v>
      </c>
      <c r="C1533" s="227" t="s">
        <v>257</v>
      </c>
      <c r="D1533" s="623"/>
      <c r="E1533" s="609"/>
      <c r="F1533" s="610"/>
      <c r="G1533" s="608"/>
      <c r="H1533" s="609"/>
      <c r="I1533" s="7" t="e">
        <f>(IF(OR(#REF!&lt;&gt;0,$E1533&lt;&gt;0,$F1533&lt;&gt;0,$G1533&lt;&gt;0,$H1533&lt;&gt;0),$I$2,""))</f>
        <v>#REF!</v>
      </c>
      <c r="J1533" s="314"/>
    </row>
    <row r="1534" spans="1:10">
      <c r="A1534" s="69">
        <v>401</v>
      </c>
      <c r="B1534" s="180">
        <v>4500</v>
      </c>
      <c r="C1534" s="227" t="s">
        <v>258</v>
      </c>
      <c r="D1534" s="623"/>
      <c r="E1534" s="609"/>
      <c r="F1534" s="610"/>
      <c r="G1534" s="608"/>
      <c r="H1534" s="609"/>
      <c r="I1534" s="7" t="e">
        <f>(IF(OR(#REF!&lt;&gt;0,$E1534&lt;&gt;0,$F1534&lt;&gt;0,$G1534&lt;&gt;0,$H1534&lt;&gt;0),$I$2,""))</f>
        <v>#REF!</v>
      </c>
      <c r="J1534" s="314"/>
    </row>
    <row r="1535" spans="1:10">
      <c r="A1535" s="250">
        <v>404</v>
      </c>
      <c r="B1535" s="180">
        <v>4600</v>
      </c>
      <c r="C1535" s="234" t="s">
        <v>259</v>
      </c>
      <c r="D1535" s="624"/>
      <c r="E1535" s="609"/>
      <c r="F1535" s="610"/>
      <c r="G1535" s="608"/>
      <c r="H1535" s="609"/>
      <c r="I1535" s="7" t="e">
        <f>(IF(OR(#REF!&lt;&gt;0,$E1535&lt;&gt;0,$F1535&lt;&gt;0,$G1535&lt;&gt;0,$H1535&lt;&gt;0),$I$2,""))</f>
        <v>#REF!</v>
      </c>
      <c r="J1535" s="314"/>
    </row>
    <row r="1536" spans="1:10">
      <c r="A1536" s="250">
        <v>404</v>
      </c>
      <c r="B1536" s="180">
        <v>4900</v>
      </c>
      <c r="C1536" s="227" t="s">
        <v>260</v>
      </c>
      <c r="D1536" s="623"/>
      <c r="E1536" s="591">
        <f>+E1537+E1538</f>
        <v>0</v>
      </c>
      <c r="F1536" s="592">
        <f>+F1537+F1538</f>
        <v>0</v>
      </c>
      <c r="G1536" s="590">
        <f>+G1537+G1538</f>
        <v>0</v>
      </c>
      <c r="H1536" s="591">
        <f>+H1537+H1538</f>
        <v>0</v>
      </c>
      <c r="I1536" s="7" t="e">
        <f>(IF(OR(#REF!&lt;&gt;0,$E1536&lt;&gt;0,$F1536&lt;&gt;0,$G1536&lt;&gt;0,$H1536&lt;&gt;0),$I$2,""))</f>
        <v>#REF!</v>
      </c>
      <c r="J1536" s="314"/>
    </row>
    <row r="1537" spans="1:10">
      <c r="A1537" s="109">
        <v>440</v>
      </c>
      <c r="B1537" s="251"/>
      <c r="C1537" s="185">
        <v>4901</v>
      </c>
      <c r="D1537" s="253" t="s">
        <v>261</v>
      </c>
      <c r="E1537" s="594"/>
      <c r="F1537" s="595"/>
      <c r="G1537" s="593"/>
      <c r="H1537" s="594"/>
      <c r="I1537" s="7" t="e">
        <f>(IF(OR(#REF!&lt;&gt;0,$E1537&lt;&gt;0,$F1537&lt;&gt;0,$G1537&lt;&gt;0,$H1537&lt;&gt;0),$I$2,""))</f>
        <v>#REF!</v>
      </c>
      <c r="J1537" s="314"/>
    </row>
    <row r="1538" spans="1:10">
      <c r="A1538" s="109">
        <v>450</v>
      </c>
      <c r="B1538" s="251"/>
      <c r="C1538" s="188">
        <v>4902</v>
      </c>
      <c r="D1538" s="199" t="s">
        <v>262</v>
      </c>
      <c r="E1538" s="597"/>
      <c r="F1538" s="598"/>
      <c r="G1538" s="596"/>
      <c r="H1538" s="597"/>
      <c r="I1538" s="7" t="e">
        <f>(IF(OR(#REF!&lt;&gt;0,$E1538&lt;&gt;0,$F1538&lt;&gt;0,$G1538&lt;&gt;0,$H1538&lt;&gt;0),$I$2,""))</f>
        <v>#REF!</v>
      </c>
      <c r="J1538" s="314"/>
    </row>
    <row r="1539" spans="1:10">
      <c r="A1539" s="109">
        <v>495</v>
      </c>
      <c r="B1539" s="254">
        <v>5100</v>
      </c>
      <c r="C1539" s="255" t="s">
        <v>263</v>
      </c>
      <c r="D1539" s="638"/>
      <c r="E1539" s="609"/>
      <c r="F1539" s="610"/>
      <c r="G1539" s="608"/>
      <c r="H1539" s="609"/>
      <c r="I1539" s="7" t="e">
        <f>(IF(OR(#REF!&lt;&gt;0,$E1539&lt;&gt;0,$F1539&lt;&gt;0,$G1539&lt;&gt;0,$H1539&lt;&gt;0),$I$2,""))</f>
        <v>#REF!</v>
      </c>
      <c r="J1539" s="314"/>
    </row>
    <row r="1540" spans="1:10">
      <c r="A1540" s="110">
        <v>500</v>
      </c>
      <c r="B1540" s="254">
        <v>5200</v>
      </c>
      <c r="C1540" s="255" t="s">
        <v>264</v>
      </c>
      <c r="D1540" s="638"/>
      <c r="E1540" s="591">
        <f>SUM(E1541:E1547)</f>
        <v>5839371</v>
      </c>
      <c r="F1540" s="592">
        <f>SUM(F1541:F1547)</f>
        <v>730000</v>
      </c>
      <c r="G1540" s="590">
        <f>SUM(G1541:G1547)</f>
        <v>1027400</v>
      </c>
      <c r="H1540" s="591">
        <f>SUM(H1541:H1547)</f>
        <v>1637000</v>
      </c>
      <c r="I1540" s="7" t="e">
        <f>(IF(OR(#REF!&lt;&gt;0,$E1540&lt;&gt;0,$F1540&lt;&gt;0,$G1540&lt;&gt;0,$H1540&lt;&gt;0),$I$2,""))</f>
        <v>#REF!</v>
      </c>
      <c r="J1540" s="314"/>
    </row>
    <row r="1541" spans="1:10">
      <c r="A1541" s="110">
        <v>505</v>
      </c>
      <c r="B1541" s="257"/>
      <c r="C1541" s="258">
        <v>5201</v>
      </c>
      <c r="D1541" s="259" t="s">
        <v>265</v>
      </c>
      <c r="E1541" s="594">
        <v>3000</v>
      </c>
      <c r="F1541" s="595"/>
      <c r="G1541" s="593"/>
      <c r="H1541" s="594"/>
      <c r="I1541" s="7" t="e">
        <f>(IF(OR(#REF!&lt;&gt;0,$E1541&lt;&gt;0,$F1541&lt;&gt;0,$G1541&lt;&gt;0,$H1541&lt;&gt;0),$I$2,""))</f>
        <v>#REF!</v>
      </c>
      <c r="J1541" s="314"/>
    </row>
    <row r="1542" spans="1:10">
      <c r="A1542" s="110">
        <v>510</v>
      </c>
      <c r="B1542" s="257"/>
      <c r="C1542" s="261">
        <v>5202</v>
      </c>
      <c r="D1542" s="262" t="s">
        <v>266</v>
      </c>
      <c r="E1542" s="601"/>
      <c r="F1542" s="602"/>
      <c r="G1542" s="600"/>
      <c r="H1542" s="601"/>
      <c r="I1542" s="7" t="e">
        <f>(IF(OR(#REF!&lt;&gt;0,$E1542&lt;&gt;0,$F1542&lt;&gt;0,$G1542&lt;&gt;0,$H1542&lt;&gt;0),$I$2,""))</f>
        <v>#REF!</v>
      </c>
      <c r="J1542" s="314"/>
    </row>
    <row r="1543" spans="1:10">
      <c r="A1543" s="110">
        <v>515</v>
      </c>
      <c r="B1543" s="257"/>
      <c r="C1543" s="261">
        <v>5203</v>
      </c>
      <c r="D1543" s="262" t="s">
        <v>267</v>
      </c>
      <c r="E1543" s="601">
        <v>246000</v>
      </c>
      <c r="F1543" s="602">
        <v>20000</v>
      </c>
      <c r="G1543" s="600">
        <v>20000</v>
      </c>
      <c r="H1543" s="601">
        <v>50000</v>
      </c>
      <c r="I1543" s="7" t="e">
        <f>(IF(OR(#REF!&lt;&gt;0,$E1543&lt;&gt;0,$F1543&lt;&gt;0,$G1543&lt;&gt;0,$H1543&lt;&gt;0),$I$2,""))</f>
        <v>#REF!</v>
      </c>
      <c r="J1543" s="314"/>
    </row>
    <row r="1544" spans="1:10">
      <c r="A1544" s="110">
        <v>520</v>
      </c>
      <c r="B1544" s="257"/>
      <c r="C1544" s="261">
        <v>5204</v>
      </c>
      <c r="D1544" s="262" t="s">
        <v>268</v>
      </c>
      <c r="E1544" s="601">
        <v>600000</v>
      </c>
      <c r="F1544" s="602">
        <v>160000</v>
      </c>
      <c r="G1544" s="600">
        <v>500000</v>
      </c>
      <c r="H1544" s="601">
        <v>500000</v>
      </c>
      <c r="I1544" s="7" t="e">
        <f>(IF(OR(#REF!&lt;&gt;0,$E1544&lt;&gt;0,$F1544&lt;&gt;0,$G1544&lt;&gt;0,$H1544&lt;&gt;0),$I$2,""))</f>
        <v>#REF!</v>
      </c>
      <c r="J1544" s="314"/>
    </row>
    <row r="1545" spans="1:10">
      <c r="A1545" s="110">
        <v>525</v>
      </c>
      <c r="B1545" s="257"/>
      <c r="C1545" s="261">
        <v>5205</v>
      </c>
      <c r="D1545" s="262" t="s">
        <v>269</v>
      </c>
      <c r="E1545" s="601"/>
      <c r="F1545" s="602"/>
      <c r="G1545" s="600"/>
      <c r="H1545" s="601"/>
      <c r="I1545" s="7" t="e">
        <f>(IF(OR(#REF!&lt;&gt;0,$E1545&lt;&gt;0,$F1545&lt;&gt;0,$G1545&lt;&gt;0,$H1545&lt;&gt;0),$I$2,""))</f>
        <v>#REF!</v>
      </c>
      <c r="J1545" s="314"/>
    </row>
    <row r="1546" spans="1:10">
      <c r="A1546" s="109">
        <v>635</v>
      </c>
      <c r="B1546" s="257"/>
      <c r="C1546" s="261">
        <v>5206</v>
      </c>
      <c r="D1546" s="262" t="s">
        <v>270</v>
      </c>
      <c r="E1546" s="601">
        <v>4990371</v>
      </c>
      <c r="F1546" s="602">
        <v>550000</v>
      </c>
      <c r="G1546" s="600">
        <v>507400</v>
      </c>
      <c r="H1546" s="601">
        <v>1087000</v>
      </c>
      <c r="I1546" s="7" t="e">
        <f>(IF(OR(#REF!&lt;&gt;0,$E1546&lt;&gt;0,$F1546&lt;&gt;0,$G1546&lt;&gt;0,$H1546&lt;&gt;0),$I$2,""))</f>
        <v>#REF!</v>
      </c>
      <c r="J1546" s="314"/>
    </row>
    <row r="1547" spans="1:10">
      <c r="A1547" s="110">
        <v>640</v>
      </c>
      <c r="B1547" s="257"/>
      <c r="C1547" s="263">
        <v>5219</v>
      </c>
      <c r="D1547" s="264" t="s">
        <v>271</v>
      </c>
      <c r="E1547" s="597"/>
      <c r="F1547" s="598"/>
      <c r="G1547" s="596"/>
      <c r="H1547" s="597"/>
      <c r="I1547" s="7" t="e">
        <f>(IF(OR(#REF!&lt;&gt;0,$E1547&lt;&gt;0,$F1547&lt;&gt;0,$G1547&lt;&gt;0,$H1547&lt;&gt;0),$I$2,""))</f>
        <v>#REF!</v>
      </c>
      <c r="J1547" s="314"/>
    </row>
    <row r="1548" spans="1:10">
      <c r="A1548" s="110">
        <v>645</v>
      </c>
      <c r="B1548" s="254">
        <v>5300</v>
      </c>
      <c r="C1548" s="255" t="s">
        <v>272</v>
      </c>
      <c r="D1548" s="638"/>
      <c r="E1548" s="591">
        <f>SUM(E1549:E1550)</f>
        <v>0</v>
      </c>
      <c r="F1548" s="592">
        <f>SUM(F1549:F1550)</f>
        <v>0</v>
      </c>
      <c r="G1548" s="590">
        <f>SUM(G1549:G1550)</f>
        <v>0</v>
      </c>
      <c r="H1548" s="591">
        <f>SUM(H1549:H1550)</f>
        <v>0</v>
      </c>
      <c r="I1548" s="7" t="e">
        <f>(IF(OR(#REF!&lt;&gt;0,$E1548&lt;&gt;0,$F1548&lt;&gt;0,$G1548&lt;&gt;0,$H1548&lt;&gt;0),$I$2,""))</f>
        <v>#REF!</v>
      </c>
      <c r="J1548" s="314"/>
    </row>
    <row r="1549" spans="1:10">
      <c r="A1549" s="110">
        <v>650</v>
      </c>
      <c r="B1549" s="257"/>
      <c r="C1549" s="258">
        <v>5301</v>
      </c>
      <c r="D1549" s="259" t="s">
        <v>273</v>
      </c>
      <c r="E1549" s="594"/>
      <c r="F1549" s="595"/>
      <c r="G1549" s="593"/>
      <c r="H1549" s="594"/>
      <c r="I1549" s="7" t="e">
        <f>(IF(OR(#REF!&lt;&gt;0,$E1549&lt;&gt;0,$F1549&lt;&gt;0,$G1549&lt;&gt;0,$H1549&lt;&gt;0),$I$2,""))</f>
        <v>#REF!</v>
      </c>
      <c r="J1549" s="314"/>
    </row>
    <row r="1550" spans="1:10">
      <c r="A1550" s="109">
        <v>655</v>
      </c>
      <c r="B1550" s="257"/>
      <c r="C1550" s="263">
        <v>5309</v>
      </c>
      <c r="D1550" s="264" t="s">
        <v>274</v>
      </c>
      <c r="E1550" s="597"/>
      <c r="F1550" s="598"/>
      <c r="G1550" s="596"/>
      <c r="H1550" s="597"/>
      <c r="I1550" s="7" t="e">
        <f>(IF(OR(#REF!&lt;&gt;0,$E1550&lt;&gt;0,$F1550&lt;&gt;0,$G1550&lt;&gt;0,$H1550&lt;&gt;0),$I$2,""))</f>
        <v>#REF!</v>
      </c>
      <c r="J1550" s="314"/>
    </row>
    <row r="1551" spans="1:10">
      <c r="A1551" s="109">
        <v>665</v>
      </c>
      <c r="B1551" s="254">
        <v>5400</v>
      </c>
      <c r="C1551" s="255" t="s">
        <v>275</v>
      </c>
      <c r="D1551" s="638"/>
      <c r="E1551" s="609"/>
      <c r="F1551" s="610"/>
      <c r="G1551" s="608"/>
      <c r="H1551" s="609"/>
      <c r="I1551" s="7" t="e">
        <f>(IF(OR(#REF!&lt;&gt;0,$E1551&lt;&gt;0,$F1551&lt;&gt;0,$G1551&lt;&gt;0,$H1551&lt;&gt;0),$I$2,""))</f>
        <v>#REF!</v>
      </c>
      <c r="J1551" s="314"/>
    </row>
    <row r="1552" spans="1:10">
      <c r="A1552" s="109">
        <v>675</v>
      </c>
      <c r="B1552" s="180">
        <v>5500</v>
      </c>
      <c r="C1552" s="227" t="s">
        <v>276</v>
      </c>
      <c r="D1552" s="623"/>
      <c r="E1552" s="591">
        <f>SUM(E1553:E1556)</f>
        <v>0</v>
      </c>
      <c r="F1552" s="592">
        <f>SUM(F1553:F1556)</f>
        <v>0</v>
      </c>
      <c r="G1552" s="590">
        <f>SUM(G1553:G1556)</f>
        <v>0</v>
      </c>
      <c r="H1552" s="591">
        <f>SUM(H1553:H1556)</f>
        <v>0</v>
      </c>
      <c r="I1552" s="7" t="e">
        <f>(IF(OR(#REF!&lt;&gt;0,$E1552&lt;&gt;0,$F1552&lt;&gt;0,$G1552&lt;&gt;0,$H1552&lt;&gt;0),$I$2,""))</f>
        <v>#REF!</v>
      </c>
      <c r="J1552" s="314"/>
    </row>
    <row r="1553" spans="1:10">
      <c r="A1553" s="109">
        <v>685</v>
      </c>
      <c r="B1553" s="251"/>
      <c r="C1553" s="185">
        <v>5501</v>
      </c>
      <c r="D1553" s="210" t="s">
        <v>277</v>
      </c>
      <c r="E1553" s="594"/>
      <c r="F1553" s="595"/>
      <c r="G1553" s="593"/>
      <c r="H1553" s="594"/>
      <c r="I1553" s="7" t="e">
        <f>(IF(OR(#REF!&lt;&gt;0,$E1553&lt;&gt;0,$F1553&lt;&gt;0,$G1553&lt;&gt;0,$H1553&lt;&gt;0),$I$2,""))</f>
        <v>#REF!</v>
      </c>
      <c r="J1553" s="314"/>
    </row>
    <row r="1554" spans="1:10">
      <c r="A1554" s="110">
        <v>690</v>
      </c>
      <c r="B1554" s="251"/>
      <c r="C1554" s="194">
        <v>5502</v>
      </c>
      <c r="D1554" s="195" t="s">
        <v>278</v>
      </c>
      <c r="E1554" s="601"/>
      <c r="F1554" s="602"/>
      <c r="G1554" s="600"/>
      <c r="H1554" s="601"/>
      <c r="I1554" s="7" t="e">
        <f>(IF(OR(#REF!&lt;&gt;0,$E1554&lt;&gt;0,$F1554&lt;&gt;0,$G1554&lt;&gt;0,$H1554&lt;&gt;0),$I$2,""))</f>
        <v>#REF!</v>
      </c>
      <c r="J1554" s="314"/>
    </row>
    <row r="1555" spans="1:10">
      <c r="A1555" s="110">
        <v>695</v>
      </c>
      <c r="B1555" s="251"/>
      <c r="C1555" s="194">
        <v>5503</v>
      </c>
      <c r="D1555" s="252" t="s">
        <v>279</v>
      </c>
      <c r="E1555" s="601"/>
      <c r="F1555" s="602"/>
      <c r="G1555" s="600"/>
      <c r="H1555" s="601"/>
      <c r="I1555" s="7" t="e">
        <f>(IF(OR(#REF!&lt;&gt;0,$E1555&lt;&gt;0,$F1555&lt;&gt;0,$G1555&lt;&gt;0,$H1555&lt;&gt;0),$I$2,""))</f>
        <v>#REF!</v>
      </c>
      <c r="J1555" s="314"/>
    </row>
    <row r="1556" spans="1:10">
      <c r="A1556" s="109">
        <v>700</v>
      </c>
      <c r="B1556" s="251"/>
      <c r="C1556" s="188">
        <v>5504</v>
      </c>
      <c r="D1556" s="226" t="s">
        <v>280</v>
      </c>
      <c r="E1556" s="597"/>
      <c r="F1556" s="598"/>
      <c r="G1556" s="596"/>
      <c r="H1556" s="597"/>
      <c r="I1556" s="7" t="e">
        <f>(IF(OR(#REF!&lt;&gt;0,$E1556&lt;&gt;0,$F1556&lt;&gt;0,$G1556&lt;&gt;0,$H1556&lt;&gt;0),$I$2,""))</f>
        <v>#REF!</v>
      </c>
      <c r="J1556" s="314"/>
    </row>
    <row r="1557" spans="1:10">
      <c r="A1557" s="109">
        <v>710</v>
      </c>
      <c r="B1557" s="254">
        <v>5700</v>
      </c>
      <c r="C1557" s="265" t="s">
        <v>281</v>
      </c>
      <c r="D1557" s="639"/>
      <c r="E1557" s="591">
        <f>SUM(E1558:E1560)</f>
        <v>0</v>
      </c>
      <c r="F1557" s="592">
        <f>SUM(F1558:F1560)</f>
        <v>0</v>
      </c>
      <c r="G1557" s="590">
        <f>SUM(G1558:G1560)</f>
        <v>0</v>
      </c>
      <c r="H1557" s="591">
        <f>SUM(H1558:H1560)</f>
        <v>0</v>
      </c>
      <c r="I1557" s="7" t="e">
        <f>(IF(OR(#REF!&lt;&gt;0,$E1557&lt;&gt;0,$F1557&lt;&gt;0,$G1557&lt;&gt;0,$H1557&lt;&gt;0),$I$2,""))</f>
        <v>#REF!</v>
      </c>
      <c r="J1557" s="314"/>
    </row>
    <row r="1558" spans="1:10">
      <c r="A1558" s="110">
        <v>715</v>
      </c>
      <c r="B1558" s="257"/>
      <c r="C1558" s="258">
        <v>5701</v>
      </c>
      <c r="D1558" s="259" t="s">
        <v>282</v>
      </c>
      <c r="E1558" s="594"/>
      <c r="F1558" s="595"/>
      <c r="G1558" s="593"/>
      <c r="H1558" s="594"/>
      <c r="I1558" s="7" t="e">
        <f>(IF(OR(#REF!&lt;&gt;0,$E1558&lt;&gt;0,$F1558&lt;&gt;0,$G1558&lt;&gt;0,$H1558&lt;&gt;0),$I$2,""))</f>
        <v>#REF!</v>
      </c>
      <c r="J1558" s="314"/>
    </row>
    <row r="1559" spans="1:10">
      <c r="A1559" s="110">
        <v>720</v>
      </c>
      <c r="B1559" s="257"/>
      <c r="C1559" s="266">
        <v>5702</v>
      </c>
      <c r="D1559" s="267" t="s">
        <v>283</v>
      </c>
      <c r="E1559" s="612"/>
      <c r="F1559" s="613"/>
      <c r="G1559" s="611"/>
      <c r="H1559" s="612"/>
      <c r="I1559" s="7" t="e">
        <f>(IF(OR(#REF!&lt;&gt;0,$E1559&lt;&gt;0,$F1559&lt;&gt;0,$G1559&lt;&gt;0,$H1559&lt;&gt;0),$I$2,""))</f>
        <v>#REF!</v>
      </c>
      <c r="J1559" s="314"/>
    </row>
    <row r="1560" spans="1:10">
      <c r="A1560" s="110">
        <v>725</v>
      </c>
      <c r="B1560" s="193"/>
      <c r="C1560" s="268">
        <v>4071</v>
      </c>
      <c r="D1560" s="269" t="s">
        <v>284</v>
      </c>
      <c r="E1560" s="641"/>
      <c r="F1560" s="642"/>
      <c r="G1560" s="640"/>
      <c r="H1560" s="641"/>
      <c r="I1560" s="7" t="e">
        <f>(IF(OR(#REF!&lt;&gt;0,$E1560&lt;&gt;0,$F1560&lt;&gt;0,$G1560&lt;&gt;0,$H1560&lt;&gt;0),$I$2,""))</f>
        <v>#REF!</v>
      </c>
      <c r="J1560" s="314"/>
    </row>
    <row r="1561" spans="1:10">
      <c r="A1561" s="110">
        <v>730</v>
      </c>
      <c r="B1561" s="437"/>
      <c r="C1561" s="274" t="s">
        <v>285</v>
      </c>
      <c r="D1561" s="643"/>
      <c r="E1561" s="644"/>
      <c r="F1561" s="644"/>
      <c r="G1561" s="644"/>
      <c r="H1561" s="644"/>
      <c r="I1561" s="7" t="e">
        <f>(IF(OR(#REF!&lt;&gt;0,$E1561&lt;&gt;0,$F1561&lt;&gt;0,$G1561&lt;&gt;0,$H1561&lt;&gt;0),$I$2,""))</f>
        <v>#REF!</v>
      </c>
      <c r="J1561" s="314"/>
    </row>
    <row r="1562" spans="1:10">
      <c r="A1562" s="110">
        <v>735</v>
      </c>
      <c r="B1562" s="273">
        <v>98</v>
      </c>
      <c r="C1562" s="274" t="s">
        <v>285</v>
      </c>
      <c r="D1562" s="643"/>
      <c r="E1562" s="645"/>
      <c r="F1562" s="646"/>
      <c r="G1562" s="646"/>
      <c r="H1562" s="646"/>
      <c r="I1562" s="7" t="e">
        <f>(IF(OR(#REF!&lt;&gt;0,$E1562&lt;&gt;0,$F1562&lt;&gt;0,$G1562&lt;&gt;0,$H1562&lt;&gt;0),$I$2,""))</f>
        <v>#REF!</v>
      </c>
      <c r="J1562" s="314"/>
    </row>
    <row r="1563" spans="1:10">
      <c r="A1563" s="110">
        <v>740</v>
      </c>
      <c r="B1563" s="647"/>
      <c r="C1563" s="648"/>
      <c r="D1563" s="649"/>
      <c r="E1563" s="650"/>
      <c r="F1563" s="650"/>
      <c r="G1563" s="650"/>
      <c r="H1563" s="650"/>
      <c r="I1563" s="7" t="e">
        <f>(IF(OR(#REF!&lt;&gt;0,$E1563&lt;&gt;0,$F1563&lt;&gt;0,$G1563&lt;&gt;0,$H1563&lt;&gt;0),$I$2,""))</f>
        <v>#REF!</v>
      </c>
      <c r="J1563" s="314"/>
    </row>
    <row r="1564" spans="1:10">
      <c r="A1564" s="110">
        <v>745</v>
      </c>
      <c r="B1564" s="651"/>
      <c r="C1564" s="14"/>
      <c r="D1564" s="652"/>
      <c r="E1564" s="143"/>
      <c r="F1564" s="143"/>
      <c r="G1564" s="143"/>
      <c r="H1564" s="143"/>
      <c r="I1564" s="7" t="e">
        <f>(IF(OR(#REF!&lt;&gt;0,$E1564&lt;&gt;0,$F1564&lt;&gt;0,$G1564&lt;&gt;0,$H1564&lt;&gt;0),$I$2,""))</f>
        <v>#REF!</v>
      </c>
      <c r="J1564" s="314"/>
    </row>
    <row r="1565" spans="1:10">
      <c r="A1565" s="109">
        <v>750</v>
      </c>
      <c r="B1565" s="651"/>
      <c r="C1565" s="14"/>
      <c r="D1565" s="652"/>
      <c r="E1565" s="143"/>
      <c r="F1565" s="143"/>
      <c r="G1565" s="143"/>
      <c r="H1565" s="143"/>
      <c r="I1565" s="7" t="e">
        <f>(IF(OR(#REF!&lt;&gt;0,$E1565&lt;&gt;0,$F1565&lt;&gt;0,$G1565&lt;&gt;0,$H1565&lt;&gt;0),$I$2,""))</f>
        <v>#REF!</v>
      </c>
      <c r="J1565" s="314"/>
    </row>
    <row r="1566" spans="1:10" ht="16.5" thickBot="1">
      <c r="A1566" s="110">
        <v>755</v>
      </c>
      <c r="B1566" s="653"/>
      <c r="C1566" s="283" t="s">
        <v>170</v>
      </c>
      <c r="D1566" s="654">
        <f>+B1566</f>
        <v>0</v>
      </c>
      <c r="E1566" s="656">
        <f>SUM(E1451,E1454,E1460,E1468,E1469,E1487,E1491,E1497,E1500,E1501,E1502,E1503,E1504,E1513,E1519,E1520,E1521,E1522,E1529,E1533,E1534,E1535,E1536,E1539,E1540,E1548,E1551,E1552,E1557)+E1562</f>
        <v>16391631</v>
      </c>
      <c r="F1566" s="657">
        <f>SUM(F1451,F1454,F1460,F1468,F1469,F1487,F1491,F1497,F1500,F1501,F1502,F1503,F1504,F1513,F1519,F1520,F1521,F1522,F1529,F1533,F1534,F1535,F1536,F1539,F1540,F1548,F1551,F1552,F1557)+F1562</f>
        <v>10596500</v>
      </c>
      <c r="G1566" s="655">
        <f>SUM(G1451,G1454,G1460,G1468,G1469,G1487,G1491,G1497,G1500,G1501,G1502,G1503,G1504,G1513,G1519,G1520,G1521,G1522,G1529,G1533,G1534,G1535,G1536,G1539,G1540,G1548,G1551,G1552,G1557)+G1562</f>
        <v>11340900</v>
      </c>
      <c r="H1566" s="656">
        <f>SUM(H1451,H1454,H1460,H1468,H1469,H1487,H1491,H1497,H1500,H1501,H1502,H1503,H1504,H1513,H1519,H1520,H1521,H1522,H1529,H1533,H1534,H1535,H1536,H1539,H1540,H1548,H1551,H1552,H1557)+H1562</f>
        <v>12123000</v>
      </c>
      <c r="I1566" s="7" t="e">
        <f>(IF(OR(#REF!&lt;&gt;0,$E1566&lt;&gt;0,$F1566&lt;&gt;0,$G1566&lt;&gt;0,$H1566&lt;&gt;0),$I$2,""))</f>
        <v>#REF!</v>
      </c>
      <c r="J1566" s="658" t="str">
        <f>LEFT(C1448,1)</f>
        <v>6</v>
      </c>
    </row>
    <row r="1567" spans="1:10" ht="16.5" thickTop="1">
      <c r="A1567" s="110">
        <v>760</v>
      </c>
      <c r="B1567" s="659" t="s">
        <v>518</v>
      </c>
      <c r="C1567" s="660"/>
      <c r="I1567" s="7">
        <v>1</v>
      </c>
    </row>
    <row r="1568" spans="1:10">
      <c r="A1568" s="109">
        <v>765</v>
      </c>
      <c r="B1568" s="661"/>
      <c r="C1568" s="661"/>
      <c r="D1568" s="662"/>
      <c r="E1568" s="661"/>
      <c r="F1568" s="661"/>
      <c r="G1568" s="661"/>
      <c r="H1568" s="661"/>
      <c r="I1568" s="7">
        <v>1</v>
      </c>
    </row>
    <row r="1569" spans="1:10">
      <c r="A1569" s="109">
        <v>775</v>
      </c>
      <c r="B1569" s="663"/>
      <c r="C1569" s="663"/>
      <c r="D1569" s="663"/>
      <c r="E1569" s="663"/>
      <c r="F1569" s="663"/>
      <c r="G1569" s="663"/>
      <c r="H1569" s="663"/>
      <c r="I1569" s="7">
        <v>1</v>
      </c>
      <c r="J1569" s="663"/>
    </row>
    <row r="1570" spans="1:10">
      <c r="A1570" s="110">
        <v>780</v>
      </c>
      <c r="B1570" s="325"/>
      <c r="C1570" s="325"/>
      <c r="D1570" s="404"/>
      <c r="E1570" s="552"/>
      <c r="F1570" s="552"/>
      <c r="G1570" s="552"/>
      <c r="H1570" s="552"/>
      <c r="I1570" s="7" t="e">
        <f>(IF(OR(#REF!&lt;&gt;0,$E1570&lt;&gt;0,$F1570&lt;&gt;0,$G1570&lt;&gt;0,$H1570&lt;&gt;0),$I$2,""))</f>
        <v>#REF!</v>
      </c>
    </row>
    <row r="1571" spans="1:10">
      <c r="A1571" s="110">
        <v>785</v>
      </c>
      <c r="B1571" s="325"/>
      <c r="C1571" s="553"/>
      <c r="D1571" s="554"/>
      <c r="E1571" s="552"/>
      <c r="F1571" s="552"/>
      <c r="G1571" s="552"/>
      <c r="H1571" s="552"/>
      <c r="I1571" s="7">
        <v>1</v>
      </c>
    </row>
    <row r="1572" spans="1:10">
      <c r="A1572" s="110">
        <v>790</v>
      </c>
      <c r="B1572" s="555" t="str">
        <f>$B$7</f>
        <v>ПРОГНОЗА ЗА ПЕРИОДА 2022-2025 г. НА ПОСТЪПЛЕНИЯТА ОТ МЕСТНИ ПРИХОДИ  И НА РАЗХОДИТЕ ЗА МЕСТНИ ДЕЙНОСТИ</v>
      </c>
      <c r="C1572" s="556"/>
      <c r="D1572" s="556"/>
      <c r="E1572" s="159"/>
      <c r="F1572" s="159"/>
      <c r="G1572" s="159"/>
      <c r="H1572" s="159"/>
      <c r="I1572" s="7">
        <v>1</v>
      </c>
    </row>
    <row r="1573" spans="1:10">
      <c r="A1573" s="110">
        <v>795</v>
      </c>
      <c r="B1573" s="155"/>
      <c r="C1573" s="281"/>
      <c r="D1573" s="287"/>
      <c r="E1573" s="557" t="s">
        <v>9</v>
      </c>
      <c r="F1573" s="558" t="s">
        <v>511</v>
      </c>
      <c r="G1573" s="559"/>
      <c r="H1573" s="560"/>
      <c r="I1573" s="7">
        <v>1</v>
      </c>
    </row>
    <row r="1574" spans="1:10" ht="18.75">
      <c r="A1574" s="109">
        <v>805</v>
      </c>
      <c r="B1574" s="151" t="str">
        <f>$B$9</f>
        <v>ОБЩИНА ХАСКОВО</v>
      </c>
      <c r="C1574" s="152"/>
      <c r="D1574" s="153"/>
      <c r="E1574" s="24"/>
      <c r="F1574" s="159"/>
      <c r="G1574" s="159"/>
      <c r="H1574" s="159"/>
      <c r="I1574" s="7">
        <v>1</v>
      </c>
    </row>
    <row r="1575" spans="1:10">
      <c r="A1575" s="110">
        <v>810</v>
      </c>
      <c r="B1575" s="154" t="str">
        <f>$B$10</f>
        <v>(наименование на разпоредителя с бюджет)</v>
      </c>
      <c r="C1575" s="155"/>
      <c r="D1575" s="156"/>
      <c r="E1575" s="159"/>
      <c r="F1575" s="159"/>
      <c r="G1575" s="159"/>
      <c r="H1575" s="159"/>
      <c r="I1575" s="7">
        <v>1</v>
      </c>
    </row>
    <row r="1576" spans="1:10">
      <c r="A1576" s="110">
        <v>815</v>
      </c>
      <c r="B1576" s="154"/>
      <c r="C1576" s="155"/>
      <c r="D1576" s="156"/>
      <c r="E1576" s="159"/>
      <c r="F1576" s="159"/>
      <c r="G1576" s="159"/>
      <c r="H1576" s="159"/>
      <c r="I1576" s="7">
        <v>1</v>
      </c>
    </row>
    <row r="1577" spans="1:10" ht="19.5">
      <c r="A1577" s="118">
        <v>525</v>
      </c>
      <c r="B1577" s="561" t="str">
        <f>$B$12</f>
        <v>Хасково</v>
      </c>
      <c r="C1577" s="562"/>
      <c r="D1577" s="563"/>
      <c r="E1577" s="564" t="str">
        <f>$E$12</f>
        <v>7611</v>
      </c>
      <c r="F1577" s="159"/>
      <c r="G1577" s="159"/>
      <c r="H1577" s="159"/>
      <c r="I1577" s="7">
        <v>1</v>
      </c>
    </row>
    <row r="1578" spans="1:10">
      <c r="A1578" s="109">
        <v>820</v>
      </c>
      <c r="B1578" s="157" t="str">
        <f>$B$13</f>
        <v>(наименование на първостепенния разпоредител с бюджет)</v>
      </c>
      <c r="C1578" s="155"/>
      <c r="D1578" s="156"/>
      <c r="E1578" s="159"/>
      <c r="F1578" s="159"/>
      <c r="G1578" s="159"/>
      <c r="H1578" s="159"/>
      <c r="I1578" s="7">
        <v>1</v>
      </c>
    </row>
    <row r="1579" spans="1:10">
      <c r="A1579" s="110">
        <v>821</v>
      </c>
      <c r="B1579" s="158"/>
      <c r="C1579" s="159"/>
      <c r="D1579" s="327"/>
      <c r="E1579" s="143"/>
      <c r="F1579" s="143"/>
      <c r="G1579" s="143"/>
      <c r="H1579" s="143"/>
      <c r="I1579" s="7">
        <v>1</v>
      </c>
    </row>
    <row r="1580" spans="1:10" ht="16.5" thickBot="1">
      <c r="A1580" s="110">
        <v>822</v>
      </c>
      <c r="B1580" s="155"/>
      <c r="C1580" s="281"/>
      <c r="D1580" s="287"/>
      <c r="E1580" s="565"/>
      <c r="F1580" s="565"/>
      <c r="G1580" s="565"/>
      <c r="H1580" s="565"/>
      <c r="I1580" s="7">
        <v>1</v>
      </c>
    </row>
    <row r="1581" spans="1:10" ht="17.25" thickBot="1">
      <c r="A1581" s="110">
        <v>823</v>
      </c>
      <c r="B1581" s="164"/>
      <c r="C1581" s="165"/>
      <c r="D1581" s="566" t="s">
        <v>512</v>
      </c>
      <c r="E1581" s="43" t="str">
        <f>$E$19</f>
        <v>Проект на бюджет</v>
      </c>
      <c r="F1581" s="43" t="str">
        <f>$F$19</f>
        <v>Прогноза</v>
      </c>
      <c r="G1581" s="43" t="str">
        <f>$G$19</f>
        <v>Прогноза</v>
      </c>
      <c r="H1581" s="43" t="str">
        <f>$H$19</f>
        <v>Прогноза</v>
      </c>
      <c r="I1581" s="7">
        <v>1</v>
      </c>
    </row>
    <row r="1582" spans="1:10" ht="16.5" thickBot="1">
      <c r="A1582" s="110">
        <v>825</v>
      </c>
      <c r="B1582" s="167" t="s">
        <v>18</v>
      </c>
      <c r="C1582" s="168" t="s">
        <v>19</v>
      </c>
      <c r="D1582" s="567" t="s">
        <v>513</v>
      </c>
      <c r="E1582" s="47">
        <f>$E$20</f>
        <v>2022</v>
      </c>
      <c r="F1582" s="47">
        <f>$F$20</f>
        <v>2023</v>
      </c>
      <c r="G1582" s="47">
        <f>$G$20</f>
        <v>2024</v>
      </c>
      <c r="H1582" s="47">
        <f>$H$20</f>
        <v>2025</v>
      </c>
      <c r="I1582" s="7">
        <v>1</v>
      </c>
    </row>
    <row r="1583" spans="1:10" ht="18.75">
      <c r="A1583" s="110"/>
      <c r="B1583" s="171"/>
      <c r="C1583" s="172"/>
      <c r="D1583" s="568" t="s">
        <v>175</v>
      </c>
      <c r="E1583" s="53"/>
      <c r="F1583" s="54"/>
      <c r="G1583" s="52"/>
      <c r="H1583" s="53"/>
      <c r="I1583" s="7">
        <v>1</v>
      </c>
    </row>
    <row r="1584" spans="1:10">
      <c r="A1584" s="110"/>
      <c r="B1584" s="569"/>
      <c r="C1584" s="570" t="e">
        <f>VLOOKUP(D1584,OP_LIST2,2,FALSE)</f>
        <v>#N/A</v>
      </c>
      <c r="D1584" s="571"/>
      <c r="E1584" s="573"/>
      <c r="F1584" s="574"/>
      <c r="G1584" s="572"/>
      <c r="H1584" s="573"/>
      <c r="I1584" s="7">
        <v>1</v>
      </c>
    </row>
    <row r="1585" spans="1:10">
      <c r="A1585" s="110"/>
      <c r="B1585" s="575"/>
      <c r="C1585" s="576">
        <f>VLOOKUP(D1586,GROUPS2,2,FALSE)</f>
        <v>701</v>
      </c>
      <c r="D1585" s="571" t="s">
        <v>514</v>
      </c>
      <c r="E1585" s="578"/>
      <c r="F1585" s="579"/>
      <c r="G1585" s="577"/>
      <c r="H1585" s="578"/>
      <c r="I1585" s="7">
        <v>1</v>
      </c>
    </row>
    <row r="1586" spans="1:10">
      <c r="A1586" s="110"/>
      <c r="B1586" s="580"/>
      <c r="C1586" s="581">
        <f>+C1585</f>
        <v>701</v>
      </c>
      <c r="D1586" s="582" t="s">
        <v>525</v>
      </c>
      <c r="E1586" s="578"/>
      <c r="F1586" s="579"/>
      <c r="G1586" s="577"/>
      <c r="H1586" s="578"/>
      <c r="I1586" s="7">
        <v>1</v>
      </c>
    </row>
    <row r="1587" spans="1:10">
      <c r="A1587" s="110"/>
      <c r="B1587" s="583"/>
      <c r="C1587" s="584"/>
      <c r="D1587" s="585" t="s">
        <v>516</v>
      </c>
      <c r="E1587" s="587"/>
      <c r="F1587" s="588"/>
      <c r="G1587" s="586"/>
      <c r="H1587" s="587"/>
      <c r="I1587" s="7">
        <v>1</v>
      </c>
    </row>
    <row r="1588" spans="1:10">
      <c r="A1588" s="110"/>
      <c r="B1588" s="180">
        <v>100</v>
      </c>
      <c r="C1588" s="181" t="s">
        <v>176</v>
      </c>
      <c r="D1588" s="589"/>
      <c r="E1588" s="591">
        <f>SUM(E1589:E1590)</f>
        <v>187880</v>
      </c>
      <c r="F1588" s="592">
        <f>SUM(F1589:F1590)</f>
        <v>170000</v>
      </c>
      <c r="G1588" s="590">
        <f>SUM(G1589:G1590)</f>
        <v>175000</v>
      </c>
      <c r="H1588" s="591">
        <f>SUM(H1589:H1590)</f>
        <v>190000</v>
      </c>
      <c r="I1588" s="7" t="e">
        <f>(IF(OR(#REF!&lt;&gt;0,$E1588&lt;&gt;0,$F1588&lt;&gt;0,$G1588&lt;&gt;0,$H1588&lt;&gt;0),$I$2,""))</f>
        <v>#REF!</v>
      </c>
      <c r="J1588" s="314"/>
    </row>
    <row r="1589" spans="1:10">
      <c r="A1589" s="110"/>
      <c r="B1589" s="184"/>
      <c r="C1589" s="185">
        <v>101</v>
      </c>
      <c r="D1589" s="186" t="s">
        <v>177</v>
      </c>
      <c r="E1589" s="594">
        <v>187880</v>
      </c>
      <c r="F1589" s="595">
        <v>170000</v>
      </c>
      <c r="G1589" s="593">
        <v>175000</v>
      </c>
      <c r="H1589" s="594">
        <v>190000</v>
      </c>
      <c r="I1589" s="7" t="e">
        <f>(IF(OR(#REF!&lt;&gt;0,$E1589&lt;&gt;0,$F1589&lt;&gt;0,$G1589&lt;&gt;0,$H1589&lt;&gt;0),$I$2,""))</f>
        <v>#REF!</v>
      </c>
      <c r="J1589" s="314"/>
    </row>
    <row r="1590" spans="1:10">
      <c r="A1590" s="32"/>
      <c r="B1590" s="184"/>
      <c r="C1590" s="188">
        <v>102</v>
      </c>
      <c r="D1590" s="189" t="s">
        <v>178</v>
      </c>
      <c r="E1590" s="597"/>
      <c r="F1590" s="598"/>
      <c r="G1590" s="596"/>
      <c r="H1590" s="597"/>
      <c r="I1590" s="7" t="e">
        <f>(IF(OR(#REF!&lt;&gt;0,$E1590&lt;&gt;0,$F1590&lt;&gt;0,$G1590&lt;&gt;0,$H1590&lt;&gt;0),$I$2,""))</f>
        <v>#REF!</v>
      </c>
      <c r="J1590" s="314"/>
    </row>
    <row r="1591" spans="1:10">
      <c r="A1591" s="32"/>
      <c r="B1591" s="180">
        <v>200</v>
      </c>
      <c r="C1591" s="191" t="s">
        <v>179</v>
      </c>
      <c r="D1591" s="599"/>
      <c r="E1591" s="591">
        <f>SUM(E1592:E1596)</f>
        <v>28720</v>
      </c>
      <c r="F1591" s="592">
        <f>SUM(F1592:F1596)</f>
        <v>7000</v>
      </c>
      <c r="G1591" s="590">
        <f>SUM(G1592:G1596)</f>
        <v>8000</v>
      </c>
      <c r="H1591" s="591">
        <f>SUM(H1592:H1596)</f>
        <v>8000</v>
      </c>
      <c r="I1591" s="7" t="e">
        <f>(IF(OR(#REF!&lt;&gt;0,$E1591&lt;&gt;0,$F1591&lt;&gt;0,$G1591&lt;&gt;0,$H1591&lt;&gt;0),$I$2,""))</f>
        <v>#REF!</v>
      </c>
      <c r="J1591" s="314"/>
    </row>
    <row r="1592" spans="1:10">
      <c r="A1592" s="32"/>
      <c r="B1592" s="192"/>
      <c r="C1592" s="185">
        <v>201</v>
      </c>
      <c r="D1592" s="186" t="s">
        <v>180</v>
      </c>
      <c r="E1592" s="594"/>
      <c r="F1592" s="595"/>
      <c r="G1592" s="593"/>
      <c r="H1592" s="594"/>
      <c r="I1592" s="7" t="e">
        <f>(IF(OR(#REF!&lt;&gt;0,$E1592&lt;&gt;0,$F1592&lt;&gt;0,$G1592&lt;&gt;0,$H1592&lt;&gt;0),$I$2,""))</f>
        <v>#REF!</v>
      </c>
      <c r="J1592" s="314"/>
    </row>
    <row r="1593" spans="1:10">
      <c r="A1593" s="32"/>
      <c r="B1593" s="193"/>
      <c r="C1593" s="194">
        <v>202</v>
      </c>
      <c r="D1593" s="195" t="s">
        <v>181</v>
      </c>
      <c r="E1593" s="601">
        <v>18520</v>
      </c>
      <c r="F1593" s="602">
        <v>5000</v>
      </c>
      <c r="G1593" s="600">
        <v>6000</v>
      </c>
      <c r="H1593" s="601">
        <v>6500</v>
      </c>
      <c r="I1593" s="7" t="e">
        <f>(IF(OR(#REF!&lt;&gt;0,$E1593&lt;&gt;0,$F1593&lt;&gt;0,$G1593&lt;&gt;0,$H1593&lt;&gt;0),$I$2,""))</f>
        <v>#REF!</v>
      </c>
      <c r="J1593" s="314"/>
    </row>
    <row r="1594" spans="1:10" ht="31.5">
      <c r="A1594" s="32"/>
      <c r="B1594" s="197"/>
      <c r="C1594" s="194">
        <v>205</v>
      </c>
      <c r="D1594" s="195" t="s">
        <v>182</v>
      </c>
      <c r="E1594" s="601">
        <v>5700</v>
      </c>
      <c r="F1594" s="602">
        <v>500</v>
      </c>
      <c r="G1594" s="600">
        <v>500</v>
      </c>
      <c r="H1594" s="601">
        <v>500</v>
      </c>
      <c r="I1594" s="7" t="e">
        <f>(IF(OR(#REF!&lt;&gt;0,$E1594&lt;&gt;0,$F1594&lt;&gt;0,$G1594&lt;&gt;0,$H1594&lt;&gt;0),$I$2,""))</f>
        <v>#REF!</v>
      </c>
      <c r="J1594" s="314"/>
    </row>
    <row r="1595" spans="1:10">
      <c r="A1595" s="32"/>
      <c r="B1595" s="197"/>
      <c r="C1595" s="194">
        <v>208</v>
      </c>
      <c r="D1595" s="198" t="s">
        <v>183</v>
      </c>
      <c r="E1595" s="601">
        <v>3000</v>
      </c>
      <c r="F1595" s="602">
        <v>500</v>
      </c>
      <c r="G1595" s="600">
        <v>500</v>
      </c>
      <c r="H1595" s="601">
        <v>500</v>
      </c>
      <c r="I1595" s="7" t="e">
        <f>(IF(OR(#REF!&lt;&gt;0,$E1595&lt;&gt;0,$F1595&lt;&gt;0,$G1595&lt;&gt;0,$H1595&lt;&gt;0),$I$2,""))</f>
        <v>#REF!</v>
      </c>
      <c r="J1595" s="314"/>
    </row>
    <row r="1596" spans="1:10">
      <c r="A1596" s="32"/>
      <c r="B1596" s="192"/>
      <c r="C1596" s="188">
        <v>209</v>
      </c>
      <c r="D1596" s="199" t="s">
        <v>184</v>
      </c>
      <c r="E1596" s="597">
        <v>1500</v>
      </c>
      <c r="F1596" s="598">
        <v>1000</v>
      </c>
      <c r="G1596" s="596">
        <v>1000</v>
      </c>
      <c r="H1596" s="597">
        <v>500</v>
      </c>
      <c r="I1596" s="7" t="e">
        <f>(IF(OR(#REF!&lt;&gt;0,$E1596&lt;&gt;0,$F1596&lt;&gt;0,$G1596&lt;&gt;0,$H1596&lt;&gt;0),$I$2,""))</f>
        <v>#REF!</v>
      </c>
      <c r="J1596" s="314"/>
    </row>
    <row r="1597" spans="1:10">
      <c r="A1597" s="32"/>
      <c r="B1597" s="180">
        <v>500</v>
      </c>
      <c r="C1597" s="200" t="s">
        <v>185</v>
      </c>
      <c r="D1597" s="603"/>
      <c r="E1597" s="591">
        <f>SUM(E1598:E1604)</f>
        <v>40700</v>
      </c>
      <c r="F1597" s="592">
        <f>SUM(F1598:F1604)</f>
        <v>39000</v>
      </c>
      <c r="G1597" s="590">
        <f>SUM(G1598:G1604)</f>
        <v>17500</v>
      </c>
      <c r="H1597" s="591">
        <f>SUM(H1598:H1604)</f>
        <v>41000</v>
      </c>
      <c r="I1597" s="7" t="e">
        <f>(IF(OR(#REF!&lt;&gt;0,$E1597&lt;&gt;0,$F1597&lt;&gt;0,$G1597&lt;&gt;0,$H1597&lt;&gt;0),$I$2,""))</f>
        <v>#REF!</v>
      </c>
      <c r="J1597" s="314"/>
    </row>
    <row r="1598" spans="1:10">
      <c r="A1598" s="32"/>
      <c r="B1598" s="192"/>
      <c r="C1598" s="201">
        <v>551</v>
      </c>
      <c r="D1598" s="202" t="s">
        <v>186</v>
      </c>
      <c r="E1598" s="594">
        <v>26200</v>
      </c>
      <c r="F1598" s="595">
        <v>24000</v>
      </c>
      <c r="G1598" s="593">
        <v>2500</v>
      </c>
      <c r="H1598" s="594">
        <v>25500</v>
      </c>
      <c r="I1598" s="7" t="e">
        <f>(IF(OR(#REF!&lt;&gt;0,$E1598&lt;&gt;0,$F1598&lt;&gt;0,$G1598&lt;&gt;0,$H1598&lt;&gt;0),$I$2,""))</f>
        <v>#REF!</v>
      </c>
      <c r="J1598" s="314"/>
    </row>
    <row r="1599" spans="1:10">
      <c r="A1599" s="32"/>
      <c r="B1599" s="192"/>
      <c r="C1599" s="203">
        <v>552</v>
      </c>
      <c r="D1599" s="204" t="s">
        <v>187</v>
      </c>
      <c r="E1599" s="601"/>
      <c r="F1599" s="602"/>
      <c r="G1599" s="600"/>
      <c r="H1599" s="601"/>
      <c r="I1599" s="7" t="e">
        <f>(IF(OR(#REF!&lt;&gt;0,$E1599&lt;&gt;0,$F1599&lt;&gt;0,$G1599&lt;&gt;0,$H1599&lt;&gt;0),$I$2,""))</f>
        <v>#REF!</v>
      </c>
      <c r="J1599" s="314"/>
    </row>
    <row r="1600" spans="1:10">
      <c r="A1600" s="32"/>
      <c r="B1600" s="205"/>
      <c r="C1600" s="203">
        <v>558</v>
      </c>
      <c r="D1600" s="206" t="s">
        <v>44</v>
      </c>
      <c r="E1600" s="605">
        <v>0</v>
      </c>
      <c r="F1600" s="606">
        <v>0</v>
      </c>
      <c r="G1600" s="604">
        <v>0</v>
      </c>
      <c r="H1600" s="605">
        <v>0</v>
      </c>
      <c r="I1600" s="7" t="e">
        <f>(IF(OR(#REF!&lt;&gt;0,$E1600&lt;&gt;0,$F1600&lt;&gt;0,$G1600&lt;&gt;0,$H1600&lt;&gt;0),$I$2,""))</f>
        <v>#REF!</v>
      </c>
      <c r="J1600" s="314"/>
    </row>
    <row r="1601" spans="1:10">
      <c r="A1601" s="32"/>
      <c r="B1601" s="205"/>
      <c r="C1601" s="203">
        <v>560</v>
      </c>
      <c r="D1601" s="206" t="s">
        <v>188</v>
      </c>
      <c r="E1601" s="601">
        <v>10100</v>
      </c>
      <c r="F1601" s="602">
        <v>10000</v>
      </c>
      <c r="G1601" s="600">
        <v>10000</v>
      </c>
      <c r="H1601" s="601">
        <v>10000</v>
      </c>
      <c r="I1601" s="7" t="e">
        <f>(IF(OR(#REF!&lt;&gt;0,$E1601&lt;&gt;0,$F1601&lt;&gt;0,$G1601&lt;&gt;0,$H1601&lt;&gt;0),$I$2,""))</f>
        <v>#REF!</v>
      </c>
      <c r="J1601" s="314"/>
    </row>
    <row r="1602" spans="1:10">
      <c r="A1602" s="32"/>
      <c r="B1602" s="205"/>
      <c r="C1602" s="203">
        <v>580</v>
      </c>
      <c r="D1602" s="204" t="s">
        <v>189</v>
      </c>
      <c r="E1602" s="601">
        <v>4400</v>
      </c>
      <c r="F1602" s="602">
        <v>5000</v>
      </c>
      <c r="G1602" s="600">
        <v>5000</v>
      </c>
      <c r="H1602" s="601">
        <v>5500</v>
      </c>
      <c r="I1602" s="7" t="e">
        <f>(IF(OR(#REF!&lt;&gt;0,$E1602&lt;&gt;0,$F1602&lt;&gt;0,$G1602&lt;&gt;0,$H1602&lt;&gt;0),$I$2,""))</f>
        <v>#REF!</v>
      </c>
      <c r="J1602" s="314"/>
    </row>
    <row r="1603" spans="1:10">
      <c r="A1603" s="32"/>
      <c r="B1603" s="192"/>
      <c r="C1603" s="203">
        <v>588</v>
      </c>
      <c r="D1603" s="204" t="s">
        <v>190</v>
      </c>
      <c r="E1603" s="605">
        <v>0</v>
      </c>
      <c r="F1603" s="606">
        <v>0</v>
      </c>
      <c r="G1603" s="604">
        <v>0</v>
      </c>
      <c r="H1603" s="605">
        <v>0</v>
      </c>
      <c r="I1603" s="7" t="e">
        <f>(IF(OR(#REF!&lt;&gt;0,$E1603&lt;&gt;0,$F1603&lt;&gt;0,$G1603&lt;&gt;0,$H1603&lt;&gt;0),$I$2,""))</f>
        <v>#REF!</v>
      </c>
      <c r="J1603" s="314"/>
    </row>
    <row r="1604" spans="1:10" ht="31.5">
      <c r="A1604" s="32"/>
      <c r="B1604" s="192"/>
      <c r="C1604" s="207">
        <v>590</v>
      </c>
      <c r="D1604" s="208" t="s">
        <v>191</v>
      </c>
      <c r="E1604" s="597"/>
      <c r="F1604" s="598"/>
      <c r="G1604" s="596"/>
      <c r="H1604" s="597"/>
      <c r="I1604" s="7" t="e">
        <f>(IF(OR(#REF!&lt;&gt;0,$E1604&lt;&gt;0,$F1604&lt;&gt;0,$G1604&lt;&gt;0,$H1604&lt;&gt;0),$I$2,""))</f>
        <v>#REF!</v>
      </c>
      <c r="J1604" s="314"/>
    </row>
    <row r="1605" spans="1:10">
      <c r="A1605" s="109">
        <v>5</v>
      </c>
      <c r="B1605" s="180">
        <v>800</v>
      </c>
      <c r="C1605" s="209" t="s">
        <v>192</v>
      </c>
      <c r="D1605" s="607"/>
      <c r="E1605" s="609"/>
      <c r="F1605" s="610"/>
      <c r="G1605" s="608"/>
      <c r="H1605" s="609"/>
      <c r="I1605" s="7" t="e">
        <f>(IF(OR(#REF!&lt;&gt;0,$E1605&lt;&gt;0,$F1605&lt;&gt;0,$G1605&lt;&gt;0,$H1605&lt;&gt;0),$I$2,""))</f>
        <v>#REF!</v>
      </c>
      <c r="J1605" s="314"/>
    </row>
    <row r="1606" spans="1:10">
      <c r="A1606" s="110">
        <v>10</v>
      </c>
      <c r="B1606" s="180">
        <v>1000</v>
      </c>
      <c r="C1606" s="191" t="s">
        <v>193</v>
      </c>
      <c r="D1606" s="599"/>
      <c r="E1606" s="591">
        <f>SUM(E1607:E1623)</f>
        <v>312928</v>
      </c>
      <c r="F1606" s="592">
        <f>SUM(F1607:F1623)</f>
        <v>245100</v>
      </c>
      <c r="G1606" s="590">
        <f>SUM(G1607:G1623)</f>
        <v>265600</v>
      </c>
      <c r="H1606" s="591">
        <f>SUM(H1607:H1623)</f>
        <v>268000</v>
      </c>
      <c r="I1606" s="7" t="e">
        <f>(IF(OR(#REF!&lt;&gt;0,$E1606&lt;&gt;0,$F1606&lt;&gt;0,$G1606&lt;&gt;0,$H1606&lt;&gt;0),$I$2,""))</f>
        <v>#REF!</v>
      </c>
      <c r="J1606" s="314"/>
    </row>
    <row r="1607" spans="1:10">
      <c r="A1607" s="110">
        <v>15</v>
      </c>
      <c r="B1607" s="193"/>
      <c r="C1607" s="185">
        <v>1011</v>
      </c>
      <c r="D1607" s="210" t="s">
        <v>194</v>
      </c>
      <c r="E1607" s="594"/>
      <c r="F1607" s="595"/>
      <c r="G1607" s="593"/>
      <c r="H1607" s="594"/>
      <c r="I1607" s="7" t="e">
        <f>(IF(OR(#REF!&lt;&gt;0,$E1607&lt;&gt;0,$F1607&lt;&gt;0,$G1607&lt;&gt;0,$H1607&lt;&gt;0),$I$2,""))</f>
        <v>#REF!</v>
      </c>
      <c r="J1607" s="314"/>
    </row>
    <row r="1608" spans="1:10">
      <c r="A1608" s="109">
        <v>35</v>
      </c>
      <c r="B1608" s="193"/>
      <c r="C1608" s="194">
        <v>1012</v>
      </c>
      <c r="D1608" s="195" t="s">
        <v>195</v>
      </c>
      <c r="E1608" s="601">
        <v>100</v>
      </c>
      <c r="F1608" s="602">
        <v>100</v>
      </c>
      <c r="G1608" s="600">
        <v>100</v>
      </c>
      <c r="H1608" s="601">
        <v>100</v>
      </c>
      <c r="I1608" s="7" t="e">
        <f>(IF(OR(#REF!&lt;&gt;0,$E1608&lt;&gt;0,$F1608&lt;&gt;0,$G1608&lt;&gt;0,$H1608&lt;&gt;0),$I$2,""))</f>
        <v>#REF!</v>
      </c>
      <c r="J1608" s="314"/>
    </row>
    <row r="1609" spans="1:10">
      <c r="A1609" s="110">
        <v>40</v>
      </c>
      <c r="B1609" s="193"/>
      <c r="C1609" s="194">
        <v>1013</v>
      </c>
      <c r="D1609" s="195" t="s">
        <v>196</v>
      </c>
      <c r="E1609" s="601">
        <v>600</v>
      </c>
      <c r="F1609" s="602">
        <v>3000</v>
      </c>
      <c r="G1609" s="600">
        <v>3000</v>
      </c>
      <c r="H1609" s="601">
        <v>3000</v>
      </c>
      <c r="I1609" s="7" t="e">
        <f>(IF(OR(#REF!&lt;&gt;0,$E1609&lt;&gt;0,$F1609&lt;&gt;0,$G1609&lt;&gt;0,$H1609&lt;&gt;0),$I$2,""))</f>
        <v>#REF!</v>
      </c>
      <c r="J1609" s="314"/>
    </row>
    <row r="1610" spans="1:10">
      <c r="A1610" s="110">
        <v>45</v>
      </c>
      <c r="B1610" s="193"/>
      <c r="C1610" s="194">
        <v>1014</v>
      </c>
      <c r="D1610" s="195" t="s">
        <v>197</v>
      </c>
      <c r="E1610" s="601"/>
      <c r="F1610" s="602"/>
      <c r="G1610" s="600"/>
      <c r="H1610" s="601"/>
      <c r="I1610" s="7" t="e">
        <f>(IF(OR(#REF!&lt;&gt;0,$E1610&lt;&gt;0,$F1610&lt;&gt;0,$G1610&lt;&gt;0,$H1610&lt;&gt;0),$I$2,""))</f>
        <v>#REF!</v>
      </c>
      <c r="J1610" s="314"/>
    </row>
    <row r="1611" spans="1:10">
      <c r="A1611" s="110">
        <v>50</v>
      </c>
      <c r="B1611" s="193"/>
      <c r="C1611" s="194">
        <v>1015</v>
      </c>
      <c r="D1611" s="195" t="s">
        <v>198</v>
      </c>
      <c r="E1611" s="601">
        <v>42608</v>
      </c>
      <c r="F1611" s="602">
        <v>60000</v>
      </c>
      <c r="G1611" s="600">
        <v>65000</v>
      </c>
      <c r="H1611" s="601">
        <v>65000</v>
      </c>
      <c r="I1611" s="7" t="e">
        <f>(IF(OR(#REF!&lt;&gt;0,$E1611&lt;&gt;0,$F1611&lt;&gt;0,$G1611&lt;&gt;0,$H1611&lt;&gt;0),$I$2,""))</f>
        <v>#REF!</v>
      </c>
      <c r="J1611" s="314"/>
    </row>
    <row r="1612" spans="1:10">
      <c r="A1612" s="110">
        <v>55</v>
      </c>
      <c r="B1612" s="193"/>
      <c r="C1612" s="211">
        <v>1016</v>
      </c>
      <c r="D1612" s="212" t="s">
        <v>199</v>
      </c>
      <c r="E1612" s="612">
        <v>124920</v>
      </c>
      <c r="F1612" s="613">
        <v>100000</v>
      </c>
      <c r="G1612" s="611">
        <v>100000</v>
      </c>
      <c r="H1612" s="612">
        <v>100000</v>
      </c>
      <c r="I1612" s="7" t="e">
        <f>(IF(OR(#REF!&lt;&gt;0,$E1612&lt;&gt;0,$F1612&lt;&gt;0,$G1612&lt;&gt;0,$H1612&lt;&gt;0),$I$2,""))</f>
        <v>#REF!</v>
      </c>
      <c r="J1612" s="314"/>
    </row>
    <row r="1613" spans="1:10">
      <c r="A1613" s="110">
        <v>60</v>
      </c>
      <c r="B1613" s="184"/>
      <c r="C1613" s="214">
        <v>1020</v>
      </c>
      <c r="D1613" s="215" t="s">
        <v>200</v>
      </c>
      <c r="E1613" s="615">
        <v>135000</v>
      </c>
      <c r="F1613" s="616">
        <v>65000</v>
      </c>
      <c r="G1613" s="614">
        <v>75000</v>
      </c>
      <c r="H1613" s="615">
        <v>75000</v>
      </c>
      <c r="I1613" s="7" t="e">
        <f>(IF(OR(#REF!&lt;&gt;0,$E1613&lt;&gt;0,$F1613&lt;&gt;0,$G1613&lt;&gt;0,$H1613&lt;&gt;0),$I$2,""))</f>
        <v>#REF!</v>
      </c>
      <c r="J1613" s="314"/>
    </row>
    <row r="1614" spans="1:10">
      <c r="A1614" s="109">
        <v>65</v>
      </c>
      <c r="B1614" s="193"/>
      <c r="C1614" s="217">
        <v>1030</v>
      </c>
      <c r="D1614" s="218" t="s">
        <v>201</v>
      </c>
      <c r="E1614" s="618">
        <v>6000</v>
      </c>
      <c r="F1614" s="619">
        <v>10000</v>
      </c>
      <c r="G1614" s="617">
        <v>15000</v>
      </c>
      <c r="H1614" s="618">
        <v>16900</v>
      </c>
      <c r="I1614" s="7" t="e">
        <f>(IF(OR(#REF!&lt;&gt;0,$E1614&lt;&gt;0,$F1614&lt;&gt;0,$G1614&lt;&gt;0,$H1614&lt;&gt;0),$I$2,""))</f>
        <v>#REF!</v>
      </c>
      <c r="J1614" s="314"/>
    </row>
    <row r="1615" spans="1:10">
      <c r="A1615" s="110">
        <v>70</v>
      </c>
      <c r="B1615" s="193"/>
      <c r="C1615" s="214">
        <v>1051</v>
      </c>
      <c r="D1615" s="221" t="s">
        <v>202</v>
      </c>
      <c r="E1615" s="615">
        <v>3500</v>
      </c>
      <c r="F1615" s="616">
        <v>1500</v>
      </c>
      <c r="G1615" s="614">
        <v>1500</v>
      </c>
      <c r="H1615" s="615">
        <v>1500</v>
      </c>
      <c r="I1615" s="7" t="e">
        <f>(IF(OR(#REF!&lt;&gt;0,$E1615&lt;&gt;0,$F1615&lt;&gt;0,$G1615&lt;&gt;0,$H1615&lt;&gt;0),$I$2,""))</f>
        <v>#REF!</v>
      </c>
      <c r="J1615" s="314"/>
    </row>
    <row r="1616" spans="1:10">
      <c r="A1616" s="110">
        <v>75</v>
      </c>
      <c r="B1616" s="193"/>
      <c r="C1616" s="194">
        <v>1052</v>
      </c>
      <c r="D1616" s="195" t="s">
        <v>203</v>
      </c>
      <c r="E1616" s="601"/>
      <c r="F1616" s="602"/>
      <c r="G1616" s="600"/>
      <c r="H1616" s="601"/>
      <c r="I1616" s="7" t="e">
        <f>(IF(OR(#REF!&lt;&gt;0,$E1616&lt;&gt;0,$F1616&lt;&gt;0,$G1616&lt;&gt;0,$H1616&lt;&gt;0),$I$2,""))</f>
        <v>#REF!</v>
      </c>
      <c r="J1616" s="314"/>
    </row>
    <row r="1617" spans="1:10">
      <c r="A1617" s="110">
        <v>80</v>
      </c>
      <c r="B1617" s="193"/>
      <c r="C1617" s="217">
        <v>1053</v>
      </c>
      <c r="D1617" s="218" t="s">
        <v>204</v>
      </c>
      <c r="E1617" s="618"/>
      <c r="F1617" s="619"/>
      <c r="G1617" s="617"/>
      <c r="H1617" s="618"/>
      <c r="I1617" s="7" t="e">
        <f>(IF(OR(#REF!&lt;&gt;0,$E1617&lt;&gt;0,$F1617&lt;&gt;0,$G1617&lt;&gt;0,$H1617&lt;&gt;0),$I$2,""))</f>
        <v>#REF!</v>
      </c>
      <c r="J1617" s="314"/>
    </row>
    <row r="1618" spans="1:10">
      <c r="A1618" s="110">
        <v>80</v>
      </c>
      <c r="B1618" s="193"/>
      <c r="C1618" s="214">
        <v>1062</v>
      </c>
      <c r="D1618" s="215" t="s">
        <v>205</v>
      </c>
      <c r="E1618" s="615">
        <v>200</v>
      </c>
      <c r="F1618" s="616">
        <v>500</v>
      </c>
      <c r="G1618" s="614">
        <v>500</v>
      </c>
      <c r="H1618" s="615">
        <v>500</v>
      </c>
      <c r="I1618" s="7" t="e">
        <f>(IF(OR(#REF!&lt;&gt;0,$E1618&lt;&gt;0,$F1618&lt;&gt;0,$G1618&lt;&gt;0,$H1618&lt;&gt;0),$I$2,""))</f>
        <v>#REF!</v>
      </c>
      <c r="J1618" s="314"/>
    </row>
    <row r="1619" spans="1:10">
      <c r="A1619" s="110">
        <v>85</v>
      </c>
      <c r="B1619" s="193"/>
      <c r="C1619" s="217">
        <v>1063</v>
      </c>
      <c r="D1619" s="222" t="s">
        <v>206</v>
      </c>
      <c r="E1619" s="618"/>
      <c r="F1619" s="619"/>
      <c r="G1619" s="617"/>
      <c r="H1619" s="618"/>
      <c r="I1619" s="7" t="e">
        <f>(IF(OR(#REF!&lt;&gt;0,$E1619&lt;&gt;0,$F1619&lt;&gt;0,$G1619&lt;&gt;0,$H1619&lt;&gt;0),$I$2,""))</f>
        <v>#REF!</v>
      </c>
      <c r="J1619" s="314"/>
    </row>
    <row r="1620" spans="1:10">
      <c r="A1620" s="110">
        <v>90</v>
      </c>
      <c r="B1620" s="193"/>
      <c r="C1620" s="223">
        <v>1069</v>
      </c>
      <c r="D1620" s="224" t="s">
        <v>207</v>
      </c>
      <c r="E1620" s="621"/>
      <c r="F1620" s="622"/>
      <c r="G1620" s="620"/>
      <c r="H1620" s="621"/>
      <c r="I1620" s="7" t="e">
        <f>(IF(OR(#REF!&lt;&gt;0,$E1620&lt;&gt;0,$F1620&lt;&gt;0,$G1620&lt;&gt;0,$H1620&lt;&gt;0),$I$2,""))</f>
        <v>#REF!</v>
      </c>
      <c r="J1620" s="314"/>
    </row>
    <row r="1621" spans="1:10">
      <c r="A1621" s="110">
        <v>90</v>
      </c>
      <c r="B1621" s="184"/>
      <c r="C1621" s="214">
        <v>1091</v>
      </c>
      <c r="D1621" s="221" t="s">
        <v>208</v>
      </c>
      <c r="E1621" s="615"/>
      <c r="F1621" s="616">
        <v>5000</v>
      </c>
      <c r="G1621" s="614">
        <v>5500</v>
      </c>
      <c r="H1621" s="615">
        <v>6000</v>
      </c>
      <c r="I1621" s="7" t="e">
        <f>(IF(OR(#REF!&lt;&gt;0,$E1621&lt;&gt;0,$F1621&lt;&gt;0,$G1621&lt;&gt;0,$H1621&lt;&gt;0),$I$2,""))</f>
        <v>#REF!</v>
      </c>
      <c r="J1621" s="314"/>
    </row>
    <row r="1622" spans="1:10">
      <c r="A1622" s="109">
        <v>115</v>
      </c>
      <c r="B1622" s="193"/>
      <c r="C1622" s="194">
        <v>1092</v>
      </c>
      <c r="D1622" s="195" t="s">
        <v>209</v>
      </c>
      <c r="E1622" s="601"/>
      <c r="F1622" s="602"/>
      <c r="G1622" s="600"/>
      <c r="H1622" s="601"/>
      <c r="I1622" s="7" t="e">
        <f>(IF(OR(#REF!&lt;&gt;0,$E1622&lt;&gt;0,$F1622&lt;&gt;0,$G1622&lt;&gt;0,$H1622&lt;&gt;0),$I$2,""))</f>
        <v>#REF!</v>
      </c>
      <c r="J1622" s="314"/>
    </row>
    <row r="1623" spans="1:10">
      <c r="A1623" s="109">
        <v>125</v>
      </c>
      <c r="B1623" s="193"/>
      <c r="C1623" s="188">
        <v>1098</v>
      </c>
      <c r="D1623" s="226" t="s">
        <v>210</v>
      </c>
      <c r="E1623" s="597"/>
      <c r="F1623" s="598"/>
      <c r="G1623" s="596"/>
      <c r="H1623" s="597"/>
      <c r="I1623" s="7" t="e">
        <f>(IF(OR(#REF!&lt;&gt;0,$E1623&lt;&gt;0,$F1623&lt;&gt;0,$G1623&lt;&gt;0,$H1623&lt;&gt;0),$I$2,""))</f>
        <v>#REF!</v>
      </c>
      <c r="J1623" s="314"/>
    </row>
    <row r="1624" spans="1:10">
      <c r="A1624" s="110">
        <v>130</v>
      </c>
      <c r="B1624" s="180">
        <v>1900</v>
      </c>
      <c r="C1624" s="227" t="s">
        <v>211</v>
      </c>
      <c r="D1624" s="623"/>
      <c r="E1624" s="591">
        <f>SUM(E1625:E1627)</f>
        <v>4980</v>
      </c>
      <c r="F1624" s="592">
        <f>SUM(F1625:F1627)</f>
        <v>6000</v>
      </c>
      <c r="G1624" s="590">
        <f>SUM(G1625:G1627)</f>
        <v>6000</v>
      </c>
      <c r="H1624" s="591">
        <f>SUM(H1625:H1627)</f>
        <v>6000</v>
      </c>
      <c r="I1624" s="7" t="e">
        <f>(IF(OR(#REF!&lt;&gt;0,$E1624&lt;&gt;0,$F1624&lt;&gt;0,$G1624&lt;&gt;0,$H1624&lt;&gt;0),$I$2,""))</f>
        <v>#REF!</v>
      </c>
      <c r="J1624" s="314"/>
    </row>
    <row r="1625" spans="1:10">
      <c r="A1625" s="110">
        <v>135</v>
      </c>
      <c r="B1625" s="193"/>
      <c r="C1625" s="185">
        <v>1901</v>
      </c>
      <c r="D1625" s="228" t="s">
        <v>212</v>
      </c>
      <c r="E1625" s="594">
        <v>180</v>
      </c>
      <c r="F1625" s="595"/>
      <c r="G1625" s="593"/>
      <c r="H1625" s="594"/>
      <c r="I1625" s="7" t="e">
        <f>(IF(OR(#REF!&lt;&gt;0,$E1625&lt;&gt;0,$F1625&lt;&gt;0,$G1625&lt;&gt;0,$H1625&lt;&gt;0),$I$2,""))</f>
        <v>#REF!</v>
      </c>
      <c r="J1625" s="314"/>
    </row>
    <row r="1626" spans="1:10">
      <c r="A1626" s="110">
        <v>140</v>
      </c>
      <c r="B1626" s="229"/>
      <c r="C1626" s="194">
        <v>1981</v>
      </c>
      <c r="D1626" s="230" t="s">
        <v>213</v>
      </c>
      <c r="E1626" s="601">
        <v>4800</v>
      </c>
      <c r="F1626" s="602">
        <v>6000</v>
      </c>
      <c r="G1626" s="600">
        <v>6000</v>
      </c>
      <c r="H1626" s="601">
        <v>6000</v>
      </c>
      <c r="I1626" s="7" t="e">
        <f>(IF(OR(#REF!&lt;&gt;0,$E1626&lt;&gt;0,$F1626&lt;&gt;0,$G1626&lt;&gt;0,$H1626&lt;&gt;0),$I$2,""))</f>
        <v>#REF!</v>
      </c>
      <c r="J1626" s="314"/>
    </row>
    <row r="1627" spans="1:10">
      <c r="A1627" s="110">
        <v>145</v>
      </c>
      <c r="B1627" s="193"/>
      <c r="C1627" s="188">
        <v>1991</v>
      </c>
      <c r="D1627" s="231" t="s">
        <v>214</v>
      </c>
      <c r="E1627" s="597"/>
      <c r="F1627" s="598"/>
      <c r="G1627" s="596"/>
      <c r="H1627" s="597"/>
      <c r="I1627" s="7" t="e">
        <f>(IF(OR(#REF!&lt;&gt;0,$E1627&lt;&gt;0,$F1627&lt;&gt;0,$G1627&lt;&gt;0,$H1627&lt;&gt;0),$I$2,""))</f>
        <v>#REF!</v>
      </c>
      <c r="J1627" s="314"/>
    </row>
    <row r="1628" spans="1:10">
      <c r="A1628" s="110">
        <v>150</v>
      </c>
      <c r="B1628" s="180">
        <v>2100</v>
      </c>
      <c r="C1628" s="227" t="s">
        <v>215</v>
      </c>
      <c r="D1628" s="623"/>
      <c r="E1628" s="591">
        <f>SUM(E1629:E1633)</f>
        <v>0</v>
      </c>
      <c r="F1628" s="592">
        <f>SUM(F1629:F1633)</f>
        <v>0</v>
      </c>
      <c r="G1628" s="590">
        <f>SUM(G1629:G1633)</f>
        <v>0</v>
      </c>
      <c r="H1628" s="591">
        <f>SUM(H1629:H1633)</f>
        <v>0</v>
      </c>
      <c r="I1628" s="7" t="e">
        <f>(IF(OR(#REF!&lt;&gt;0,$E1628&lt;&gt;0,$F1628&lt;&gt;0,$G1628&lt;&gt;0,$H1628&lt;&gt;0),$I$2,""))</f>
        <v>#REF!</v>
      </c>
      <c r="J1628" s="314"/>
    </row>
    <row r="1629" spans="1:10">
      <c r="A1629" s="110">
        <v>155</v>
      </c>
      <c r="B1629" s="193"/>
      <c r="C1629" s="185">
        <v>2110</v>
      </c>
      <c r="D1629" s="232" t="s">
        <v>216</v>
      </c>
      <c r="E1629" s="594"/>
      <c r="F1629" s="595"/>
      <c r="G1629" s="593"/>
      <c r="H1629" s="594"/>
      <c r="I1629" s="7" t="e">
        <f>(IF(OR(#REF!&lt;&gt;0,$E1629&lt;&gt;0,$F1629&lt;&gt;0,$G1629&lt;&gt;0,$H1629&lt;&gt;0),$I$2,""))</f>
        <v>#REF!</v>
      </c>
      <c r="J1629" s="314"/>
    </row>
    <row r="1630" spans="1:10">
      <c r="A1630" s="110">
        <v>160</v>
      </c>
      <c r="B1630" s="229"/>
      <c r="C1630" s="194">
        <v>2120</v>
      </c>
      <c r="D1630" s="198" t="s">
        <v>217</v>
      </c>
      <c r="E1630" s="601"/>
      <c r="F1630" s="602"/>
      <c r="G1630" s="600"/>
      <c r="H1630" s="601"/>
      <c r="I1630" s="7" t="e">
        <f>(IF(OR(#REF!&lt;&gt;0,$E1630&lt;&gt;0,$F1630&lt;&gt;0,$G1630&lt;&gt;0,$H1630&lt;&gt;0),$I$2,""))</f>
        <v>#REF!</v>
      </c>
      <c r="J1630" s="314"/>
    </row>
    <row r="1631" spans="1:10">
      <c r="A1631" s="110">
        <v>165</v>
      </c>
      <c r="B1631" s="229"/>
      <c r="C1631" s="194">
        <v>2125</v>
      </c>
      <c r="D1631" s="198" t="s">
        <v>218</v>
      </c>
      <c r="E1631" s="605">
        <v>0</v>
      </c>
      <c r="F1631" s="606">
        <v>0</v>
      </c>
      <c r="G1631" s="604">
        <v>0</v>
      </c>
      <c r="H1631" s="605">
        <v>0</v>
      </c>
      <c r="I1631" s="7" t="e">
        <f>(IF(OR(#REF!&lt;&gt;0,$E1631&lt;&gt;0,$F1631&lt;&gt;0,$G1631&lt;&gt;0,$H1631&lt;&gt;0),$I$2,""))</f>
        <v>#REF!</v>
      </c>
      <c r="J1631" s="314"/>
    </row>
    <row r="1632" spans="1:10">
      <c r="A1632" s="110">
        <v>175</v>
      </c>
      <c r="B1632" s="192"/>
      <c r="C1632" s="194">
        <v>2140</v>
      </c>
      <c r="D1632" s="198" t="s">
        <v>219</v>
      </c>
      <c r="E1632" s="605">
        <v>0</v>
      </c>
      <c r="F1632" s="606">
        <v>0</v>
      </c>
      <c r="G1632" s="604">
        <v>0</v>
      </c>
      <c r="H1632" s="605">
        <v>0</v>
      </c>
      <c r="I1632" s="7" t="e">
        <f>(IF(OR(#REF!&lt;&gt;0,$E1632&lt;&gt;0,$F1632&lt;&gt;0,$G1632&lt;&gt;0,$H1632&lt;&gt;0),$I$2,""))</f>
        <v>#REF!</v>
      </c>
      <c r="J1632" s="314"/>
    </row>
    <row r="1633" spans="1:10">
      <c r="A1633" s="110">
        <v>180</v>
      </c>
      <c r="B1633" s="193"/>
      <c r="C1633" s="188">
        <v>2190</v>
      </c>
      <c r="D1633" s="233" t="s">
        <v>220</v>
      </c>
      <c r="E1633" s="597"/>
      <c r="F1633" s="598"/>
      <c r="G1633" s="596"/>
      <c r="H1633" s="597"/>
      <c r="I1633" s="7" t="e">
        <f>(IF(OR(#REF!&lt;&gt;0,$E1633&lt;&gt;0,$F1633&lt;&gt;0,$G1633&lt;&gt;0,$H1633&lt;&gt;0),$I$2,""))</f>
        <v>#REF!</v>
      </c>
      <c r="J1633" s="314"/>
    </row>
    <row r="1634" spans="1:10">
      <c r="A1634" s="110">
        <v>185</v>
      </c>
      <c r="B1634" s="180">
        <v>2200</v>
      </c>
      <c r="C1634" s="227" t="s">
        <v>221</v>
      </c>
      <c r="D1634" s="623"/>
      <c r="E1634" s="591">
        <f>SUM(E1635:E1636)</f>
        <v>0</v>
      </c>
      <c r="F1634" s="592">
        <f>SUM(F1635:F1636)</f>
        <v>0</v>
      </c>
      <c r="G1634" s="590">
        <f>SUM(G1635:G1636)</f>
        <v>0</v>
      </c>
      <c r="H1634" s="591">
        <f>SUM(H1635:H1636)</f>
        <v>0</v>
      </c>
      <c r="I1634" s="7" t="e">
        <f>(IF(OR(#REF!&lt;&gt;0,$E1634&lt;&gt;0,$F1634&lt;&gt;0,$G1634&lt;&gt;0,$H1634&lt;&gt;0),$I$2,""))</f>
        <v>#REF!</v>
      </c>
      <c r="J1634" s="314"/>
    </row>
    <row r="1635" spans="1:10">
      <c r="A1635" s="110">
        <v>190</v>
      </c>
      <c r="B1635" s="193"/>
      <c r="C1635" s="185">
        <v>2221</v>
      </c>
      <c r="D1635" s="186" t="s">
        <v>222</v>
      </c>
      <c r="E1635" s="594"/>
      <c r="F1635" s="595"/>
      <c r="G1635" s="593"/>
      <c r="H1635" s="594"/>
      <c r="I1635" s="7" t="e">
        <f>(IF(OR(#REF!&lt;&gt;0,$E1635&lt;&gt;0,$F1635&lt;&gt;0,$G1635&lt;&gt;0,$H1635&lt;&gt;0),$I$2,""))</f>
        <v>#REF!</v>
      </c>
      <c r="J1635" s="314"/>
    </row>
    <row r="1636" spans="1:10">
      <c r="A1636" s="110">
        <v>200</v>
      </c>
      <c r="B1636" s="193"/>
      <c r="C1636" s="188">
        <v>2224</v>
      </c>
      <c r="D1636" s="189" t="s">
        <v>223</v>
      </c>
      <c r="E1636" s="597"/>
      <c r="F1636" s="598"/>
      <c r="G1636" s="596"/>
      <c r="H1636" s="597"/>
      <c r="I1636" s="7" t="e">
        <f>(IF(OR(#REF!&lt;&gt;0,$E1636&lt;&gt;0,$F1636&lt;&gt;0,$G1636&lt;&gt;0,$H1636&lt;&gt;0),$I$2,""))</f>
        <v>#REF!</v>
      </c>
      <c r="J1636" s="314"/>
    </row>
    <row r="1637" spans="1:10">
      <c r="A1637" s="110">
        <v>200</v>
      </c>
      <c r="B1637" s="180">
        <v>2500</v>
      </c>
      <c r="C1637" s="227" t="s">
        <v>224</v>
      </c>
      <c r="D1637" s="623"/>
      <c r="E1637" s="609"/>
      <c r="F1637" s="610"/>
      <c r="G1637" s="608"/>
      <c r="H1637" s="609"/>
      <c r="I1637" s="7" t="e">
        <f>(IF(OR(#REF!&lt;&gt;0,$E1637&lt;&gt;0,$F1637&lt;&gt;0,$G1637&lt;&gt;0,$H1637&lt;&gt;0),$I$2,""))</f>
        <v>#REF!</v>
      </c>
      <c r="J1637" s="314"/>
    </row>
    <row r="1638" spans="1:10">
      <c r="A1638" s="110">
        <v>205</v>
      </c>
      <c r="B1638" s="180">
        <v>2600</v>
      </c>
      <c r="C1638" s="234" t="s">
        <v>225</v>
      </c>
      <c r="D1638" s="624"/>
      <c r="E1638" s="609"/>
      <c r="F1638" s="610"/>
      <c r="G1638" s="608"/>
      <c r="H1638" s="609"/>
      <c r="I1638" s="7" t="e">
        <f>(IF(OR(#REF!&lt;&gt;0,$E1638&lt;&gt;0,$F1638&lt;&gt;0,$G1638&lt;&gt;0,$H1638&lt;&gt;0),$I$2,""))</f>
        <v>#REF!</v>
      </c>
      <c r="J1638" s="314"/>
    </row>
    <row r="1639" spans="1:10">
      <c r="A1639" s="110">
        <v>210</v>
      </c>
      <c r="B1639" s="180">
        <v>2700</v>
      </c>
      <c r="C1639" s="234" t="s">
        <v>226</v>
      </c>
      <c r="D1639" s="624"/>
      <c r="E1639" s="609"/>
      <c r="F1639" s="610"/>
      <c r="G1639" s="608"/>
      <c r="H1639" s="609"/>
      <c r="I1639" s="7" t="e">
        <f>(IF(OR(#REF!&lt;&gt;0,$E1639&lt;&gt;0,$F1639&lt;&gt;0,$G1639&lt;&gt;0,$H1639&lt;&gt;0),$I$2,""))</f>
        <v>#REF!</v>
      </c>
      <c r="J1639" s="314"/>
    </row>
    <row r="1640" spans="1:10" ht="36" customHeight="1">
      <c r="A1640" s="110">
        <v>215</v>
      </c>
      <c r="B1640" s="180">
        <v>2800</v>
      </c>
      <c r="C1640" s="234" t="s">
        <v>517</v>
      </c>
      <c r="D1640" s="624"/>
      <c r="E1640" s="609"/>
      <c r="F1640" s="610"/>
      <c r="G1640" s="608"/>
      <c r="H1640" s="609"/>
      <c r="I1640" s="7" t="e">
        <f>(IF(OR(#REF!&lt;&gt;0,$E1640&lt;&gt;0,$F1640&lt;&gt;0,$G1640&lt;&gt;0,$H1640&lt;&gt;0),$I$2,""))</f>
        <v>#REF!</v>
      </c>
      <c r="J1640" s="314"/>
    </row>
    <row r="1641" spans="1:10">
      <c r="A1641" s="109">
        <v>220</v>
      </c>
      <c r="B1641" s="180">
        <v>2900</v>
      </c>
      <c r="C1641" s="227" t="s">
        <v>228</v>
      </c>
      <c r="D1641" s="623"/>
      <c r="E1641" s="590">
        <f>SUM(E1642:E1649)</f>
        <v>0</v>
      </c>
      <c r="F1641" s="590">
        <f>SUM(F1642:F1649)</f>
        <v>0</v>
      </c>
      <c r="G1641" s="590">
        <f>SUM(G1642:G1649)</f>
        <v>0</v>
      </c>
      <c r="H1641" s="590">
        <f>SUM(H1642:H1649)</f>
        <v>0</v>
      </c>
      <c r="I1641" s="7" t="e">
        <f>(IF(OR(#REF!&lt;&gt;0,$E1641&lt;&gt;0,$F1641&lt;&gt;0,$G1641&lt;&gt;0,$H1641&lt;&gt;0),$I$2,""))</f>
        <v>#REF!</v>
      </c>
      <c r="J1641" s="314"/>
    </row>
    <row r="1642" spans="1:10">
      <c r="A1642" s="110">
        <v>225</v>
      </c>
      <c r="B1642" s="236"/>
      <c r="C1642" s="185">
        <v>2910</v>
      </c>
      <c r="D1642" s="237" t="s">
        <v>229</v>
      </c>
      <c r="E1642" s="594"/>
      <c r="F1642" s="595"/>
      <c r="G1642" s="593"/>
      <c r="H1642" s="594"/>
      <c r="I1642" s="7" t="e">
        <f>(IF(OR(#REF!&lt;&gt;0,$E1642&lt;&gt;0,$F1642&lt;&gt;0,$G1642&lt;&gt;0,$H1642&lt;&gt;0),$I$2,""))</f>
        <v>#REF!</v>
      </c>
      <c r="J1642" s="314"/>
    </row>
    <row r="1643" spans="1:10">
      <c r="A1643" s="110">
        <v>230</v>
      </c>
      <c r="B1643" s="236"/>
      <c r="C1643" s="185">
        <v>2920</v>
      </c>
      <c r="D1643" s="237" t="s">
        <v>230</v>
      </c>
      <c r="E1643" s="594"/>
      <c r="F1643" s="595"/>
      <c r="G1643" s="593"/>
      <c r="H1643" s="594"/>
      <c r="I1643" s="7" t="e">
        <f>(IF(OR(#REF!&lt;&gt;0,$E1643&lt;&gt;0,$F1643&lt;&gt;0,$G1643&lt;&gt;0,$H1643&lt;&gt;0),$I$2,""))</f>
        <v>#REF!</v>
      </c>
      <c r="J1643" s="314"/>
    </row>
    <row r="1644" spans="1:10" ht="31.5">
      <c r="A1644" s="110">
        <v>245</v>
      </c>
      <c r="B1644" s="236"/>
      <c r="C1644" s="217">
        <v>2969</v>
      </c>
      <c r="D1644" s="238" t="s">
        <v>231</v>
      </c>
      <c r="E1644" s="618"/>
      <c r="F1644" s="619"/>
      <c r="G1644" s="617"/>
      <c r="H1644" s="618"/>
      <c r="I1644" s="7" t="e">
        <f>(IF(OR(#REF!&lt;&gt;0,$E1644&lt;&gt;0,$F1644&lt;&gt;0,$G1644&lt;&gt;0,$H1644&lt;&gt;0),$I$2,""))</f>
        <v>#REF!</v>
      </c>
      <c r="J1644" s="314"/>
    </row>
    <row r="1645" spans="1:10" ht="31.5">
      <c r="A1645" s="109">
        <v>220</v>
      </c>
      <c r="B1645" s="236"/>
      <c r="C1645" s="239">
        <v>2970</v>
      </c>
      <c r="D1645" s="240" t="s">
        <v>232</v>
      </c>
      <c r="E1645" s="626"/>
      <c r="F1645" s="627"/>
      <c r="G1645" s="625"/>
      <c r="H1645" s="626"/>
      <c r="I1645" s="7" t="e">
        <f>(IF(OR(#REF!&lt;&gt;0,$E1645&lt;&gt;0,$F1645&lt;&gt;0,$G1645&lt;&gt;0,$H1645&lt;&gt;0),$I$2,""))</f>
        <v>#REF!</v>
      </c>
      <c r="J1645" s="314"/>
    </row>
    <row r="1646" spans="1:10">
      <c r="A1646" s="110">
        <v>225</v>
      </c>
      <c r="B1646" s="236"/>
      <c r="C1646" s="223">
        <v>2989</v>
      </c>
      <c r="D1646" s="242" t="s">
        <v>233</v>
      </c>
      <c r="E1646" s="621"/>
      <c r="F1646" s="622"/>
      <c r="G1646" s="620"/>
      <c r="H1646" s="621"/>
      <c r="I1646" s="7" t="e">
        <f>(IF(OR(#REF!&lt;&gt;0,$E1646&lt;&gt;0,$F1646&lt;&gt;0,$G1646&lt;&gt;0,$H1646&lt;&gt;0),$I$2,""))</f>
        <v>#REF!</v>
      </c>
      <c r="J1646" s="314"/>
    </row>
    <row r="1647" spans="1:10" ht="31.5">
      <c r="A1647" s="110">
        <v>230</v>
      </c>
      <c r="B1647" s="193"/>
      <c r="C1647" s="214">
        <v>2990</v>
      </c>
      <c r="D1647" s="243" t="s">
        <v>234</v>
      </c>
      <c r="E1647" s="615"/>
      <c r="F1647" s="616"/>
      <c r="G1647" s="614"/>
      <c r="H1647" s="615"/>
      <c r="I1647" s="7" t="e">
        <f>(IF(OR(#REF!&lt;&gt;0,$E1647&lt;&gt;0,$F1647&lt;&gt;0,$G1647&lt;&gt;0,$H1647&lt;&gt;0),$I$2,""))</f>
        <v>#REF!</v>
      </c>
      <c r="J1647" s="314"/>
    </row>
    <row r="1648" spans="1:10">
      <c r="A1648" s="110">
        <v>235</v>
      </c>
      <c r="B1648" s="193"/>
      <c r="C1648" s="214">
        <v>2991</v>
      </c>
      <c r="D1648" s="243" t="s">
        <v>235</v>
      </c>
      <c r="E1648" s="615"/>
      <c r="F1648" s="616"/>
      <c r="G1648" s="614"/>
      <c r="H1648" s="615"/>
      <c r="I1648" s="7" t="e">
        <f>(IF(OR(#REF!&lt;&gt;0,$E1648&lt;&gt;0,$F1648&lt;&gt;0,$G1648&lt;&gt;0,$H1648&lt;&gt;0),$I$2,""))</f>
        <v>#REF!</v>
      </c>
      <c r="J1648" s="314"/>
    </row>
    <row r="1649" spans="1:10">
      <c r="A1649" s="110">
        <v>240</v>
      </c>
      <c r="B1649" s="193"/>
      <c r="C1649" s="188">
        <v>2992</v>
      </c>
      <c r="D1649" s="628" t="s">
        <v>236</v>
      </c>
      <c r="E1649" s="597"/>
      <c r="F1649" s="598"/>
      <c r="G1649" s="596"/>
      <c r="H1649" s="597"/>
      <c r="I1649" s="7" t="e">
        <f>(IF(OR(#REF!&lt;&gt;0,$E1649&lt;&gt;0,$F1649&lt;&gt;0,$G1649&lt;&gt;0,$H1649&lt;&gt;0),$I$2,""))</f>
        <v>#REF!</v>
      </c>
      <c r="J1649" s="314"/>
    </row>
    <row r="1650" spans="1:10">
      <c r="A1650" s="110">
        <v>245</v>
      </c>
      <c r="B1650" s="180">
        <v>3300</v>
      </c>
      <c r="C1650" s="245" t="s">
        <v>237</v>
      </c>
      <c r="D1650" s="246"/>
      <c r="E1650" s="591">
        <f>SUM(E1651:E1655)</f>
        <v>0</v>
      </c>
      <c r="F1650" s="592">
        <f>SUM(F1651:F1655)</f>
        <v>0</v>
      </c>
      <c r="G1650" s="590">
        <f>SUM(G1651:G1655)</f>
        <v>0</v>
      </c>
      <c r="H1650" s="591">
        <f>SUM(H1651:H1655)</f>
        <v>0</v>
      </c>
      <c r="I1650" s="7" t="e">
        <f>(IF(OR(#REF!&lt;&gt;0,$E1650&lt;&gt;0,$F1650&lt;&gt;0,$G1650&lt;&gt;0,$H1650&lt;&gt;0),$I$2,""))</f>
        <v>#REF!</v>
      </c>
      <c r="J1650" s="314"/>
    </row>
    <row r="1651" spans="1:10">
      <c r="A1651" s="109">
        <v>250</v>
      </c>
      <c r="B1651" s="192"/>
      <c r="C1651" s="185">
        <v>3301</v>
      </c>
      <c r="D1651" s="247" t="s">
        <v>238</v>
      </c>
      <c r="E1651" s="630">
        <v>0</v>
      </c>
      <c r="F1651" s="631">
        <v>0</v>
      </c>
      <c r="G1651" s="629">
        <v>0</v>
      </c>
      <c r="H1651" s="630">
        <v>0</v>
      </c>
      <c r="I1651" s="7" t="e">
        <f>(IF(OR(#REF!&lt;&gt;0,$E1651&lt;&gt;0,$F1651&lt;&gt;0,$G1651&lt;&gt;0,$H1651&lt;&gt;0),$I$2,""))</f>
        <v>#REF!</v>
      </c>
      <c r="J1651" s="314"/>
    </row>
    <row r="1652" spans="1:10">
      <c r="A1652" s="110">
        <v>255</v>
      </c>
      <c r="B1652" s="192"/>
      <c r="C1652" s="194">
        <v>3302</v>
      </c>
      <c r="D1652" s="248" t="s">
        <v>239</v>
      </c>
      <c r="E1652" s="605">
        <v>0</v>
      </c>
      <c r="F1652" s="606">
        <v>0</v>
      </c>
      <c r="G1652" s="604">
        <v>0</v>
      </c>
      <c r="H1652" s="605">
        <v>0</v>
      </c>
      <c r="I1652" s="7" t="e">
        <f>(IF(OR(#REF!&lt;&gt;0,$E1652&lt;&gt;0,$F1652&lt;&gt;0,$G1652&lt;&gt;0,$H1652&lt;&gt;0),$I$2,""))</f>
        <v>#REF!</v>
      </c>
      <c r="J1652" s="314"/>
    </row>
    <row r="1653" spans="1:10">
      <c r="A1653" s="110">
        <v>265</v>
      </c>
      <c r="B1653" s="192"/>
      <c r="C1653" s="194">
        <v>3304</v>
      </c>
      <c r="D1653" s="248" t="s">
        <v>240</v>
      </c>
      <c r="E1653" s="605">
        <v>0</v>
      </c>
      <c r="F1653" s="606">
        <v>0</v>
      </c>
      <c r="G1653" s="604">
        <v>0</v>
      </c>
      <c r="H1653" s="605">
        <v>0</v>
      </c>
      <c r="I1653" s="7" t="e">
        <f>(IF(OR(#REF!&lt;&gt;0,$E1653&lt;&gt;0,$F1653&lt;&gt;0,$G1653&lt;&gt;0,$H1653&lt;&gt;0),$I$2,""))</f>
        <v>#REF!</v>
      </c>
      <c r="J1653" s="314"/>
    </row>
    <row r="1654" spans="1:10" ht="31.5">
      <c r="A1654" s="109">
        <v>270</v>
      </c>
      <c r="B1654" s="192"/>
      <c r="C1654" s="188">
        <v>3306</v>
      </c>
      <c r="D1654" s="249" t="s">
        <v>241</v>
      </c>
      <c r="E1654" s="605">
        <v>0</v>
      </c>
      <c r="F1654" s="606">
        <v>0</v>
      </c>
      <c r="G1654" s="604">
        <v>0</v>
      </c>
      <c r="H1654" s="605">
        <v>0</v>
      </c>
      <c r="I1654" s="7" t="e">
        <f>(IF(OR(#REF!&lt;&gt;0,$E1654&lt;&gt;0,$F1654&lt;&gt;0,$G1654&lt;&gt;0,$H1654&lt;&gt;0),$I$2,""))</f>
        <v>#REF!</v>
      </c>
      <c r="J1654" s="314"/>
    </row>
    <row r="1655" spans="1:10">
      <c r="A1655" s="109">
        <v>290</v>
      </c>
      <c r="B1655" s="192"/>
      <c r="C1655" s="188">
        <v>3307</v>
      </c>
      <c r="D1655" s="249" t="s">
        <v>242</v>
      </c>
      <c r="E1655" s="633">
        <v>0</v>
      </c>
      <c r="F1655" s="634">
        <v>0</v>
      </c>
      <c r="G1655" s="632">
        <v>0</v>
      </c>
      <c r="H1655" s="633">
        <v>0</v>
      </c>
      <c r="I1655" s="7" t="e">
        <f>(IF(OR(#REF!&lt;&gt;0,$E1655&lt;&gt;0,$F1655&lt;&gt;0,$G1655&lt;&gt;0,$H1655&lt;&gt;0),$I$2,""))</f>
        <v>#REF!</v>
      </c>
      <c r="J1655" s="314"/>
    </row>
    <row r="1656" spans="1:10">
      <c r="A1656" s="235">
        <v>320</v>
      </c>
      <c r="B1656" s="180">
        <v>3900</v>
      </c>
      <c r="C1656" s="227" t="s">
        <v>243</v>
      </c>
      <c r="D1656" s="623"/>
      <c r="E1656" s="636">
        <v>0</v>
      </c>
      <c r="F1656" s="637">
        <v>0</v>
      </c>
      <c r="G1656" s="635">
        <v>0</v>
      </c>
      <c r="H1656" s="636">
        <v>0</v>
      </c>
      <c r="I1656" s="7" t="e">
        <f>(IF(OR(#REF!&lt;&gt;0,$E1656&lt;&gt;0,$F1656&lt;&gt;0,$G1656&lt;&gt;0,$H1656&lt;&gt;0),$I$2,""))</f>
        <v>#REF!</v>
      </c>
      <c r="J1656" s="314"/>
    </row>
    <row r="1657" spans="1:10">
      <c r="A1657" s="109">
        <v>330</v>
      </c>
      <c r="B1657" s="180">
        <v>4000</v>
      </c>
      <c r="C1657" s="227" t="s">
        <v>244</v>
      </c>
      <c r="D1657" s="623"/>
      <c r="E1657" s="609"/>
      <c r="F1657" s="610"/>
      <c r="G1657" s="608"/>
      <c r="H1657" s="609"/>
      <c r="I1657" s="7" t="e">
        <f>(IF(OR(#REF!&lt;&gt;0,$E1657&lt;&gt;0,$F1657&lt;&gt;0,$G1657&lt;&gt;0,$H1657&lt;&gt;0),$I$2,""))</f>
        <v>#REF!</v>
      </c>
      <c r="J1657" s="314"/>
    </row>
    <row r="1658" spans="1:10">
      <c r="A1658" s="109">
        <v>350</v>
      </c>
      <c r="B1658" s="180">
        <v>4100</v>
      </c>
      <c r="C1658" s="227" t="s">
        <v>245</v>
      </c>
      <c r="D1658" s="623"/>
      <c r="E1658" s="609"/>
      <c r="F1658" s="610"/>
      <c r="G1658" s="608"/>
      <c r="H1658" s="609"/>
      <c r="I1658" s="7" t="e">
        <f>(IF(OR(#REF!&lt;&gt;0,$E1658&lt;&gt;0,$F1658&lt;&gt;0,$G1658&lt;&gt;0,$H1658&lt;&gt;0),$I$2,""))</f>
        <v>#REF!</v>
      </c>
      <c r="J1658" s="314"/>
    </row>
    <row r="1659" spans="1:10">
      <c r="A1659" s="110">
        <v>355</v>
      </c>
      <c r="B1659" s="180">
        <v>4200</v>
      </c>
      <c r="C1659" s="227" t="s">
        <v>246</v>
      </c>
      <c r="D1659" s="623"/>
      <c r="E1659" s="591">
        <f>SUM(E1660:E1665)</f>
        <v>0</v>
      </c>
      <c r="F1659" s="592">
        <f>SUM(F1660:F1665)</f>
        <v>0</v>
      </c>
      <c r="G1659" s="590">
        <f>SUM(G1660:G1665)</f>
        <v>0</v>
      </c>
      <c r="H1659" s="591">
        <f>SUM(H1660:H1665)</f>
        <v>0</v>
      </c>
      <c r="I1659" s="7" t="e">
        <f>(IF(OR(#REF!&lt;&gt;0,$E1659&lt;&gt;0,$F1659&lt;&gt;0,$G1659&lt;&gt;0,$H1659&lt;&gt;0),$I$2,""))</f>
        <v>#REF!</v>
      </c>
      <c r="J1659" s="314"/>
    </row>
    <row r="1660" spans="1:10">
      <c r="A1660" s="110">
        <v>355</v>
      </c>
      <c r="B1660" s="251"/>
      <c r="C1660" s="185">
        <v>4201</v>
      </c>
      <c r="D1660" s="186" t="s">
        <v>247</v>
      </c>
      <c r="E1660" s="594"/>
      <c r="F1660" s="595"/>
      <c r="G1660" s="593"/>
      <c r="H1660" s="594"/>
      <c r="I1660" s="7" t="e">
        <f>(IF(OR(#REF!&lt;&gt;0,$E1660&lt;&gt;0,$F1660&lt;&gt;0,$G1660&lt;&gt;0,$H1660&lt;&gt;0),$I$2,""))</f>
        <v>#REF!</v>
      </c>
      <c r="J1660" s="314"/>
    </row>
    <row r="1661" spans="1:10">
      <c r="A1661" s="110">
        <v>375</v>
      </c>
      <c r="B1661" s="251"/>
      <c r="C1661" s="194">
        <v>4202</v>
      </c>
      <c r="D1661" s="252" t="s">
        <v>248</v>
      </c>
      <c r="E1661" s="601"/>
      <c r="F1661" s="602"/>
      <c r="G1661" s="600"/>
      <c r="H1661" s="601"/>
      <c r="I1661" s="7" t="e">
        <f>(IF(OR(#REF!&lt;&gt;0,$E1661&lt;&gt;0,$F1661&lt;&gt;0,$G1661&lt;&gt;0,$H1661&lt;&gt;0),$I$2,""))</f>
        <v>#REF!</v>
      </c>
      <c r="J1661" s="314"/>
    </row>
    <row r="1662" spans="1:10">
      <c r="A1662" s="110">
        <v>380</v>
      </c>
      <c r="B1662" s="251"/>
      <c r="C1662" s="194">
        <v>4214</v>
      </c>
      <c r="D1662" s="252" t="s">
        <v>249</v>
      </c>
      <c r="E1662" s="601"/>
      <c r="F1662" s="602"/>
      <c r="G1662" s="600"/>
      <c r="H1662" s="601"/>
      <c r="I1662" s="7" t="e">
        <f>(IF(OR(#REF!&lt;&gt;0,$E1662&lt;&gt;0,$F1662&lt;&gt;0,$G1662&lt;&gt;0,$H1662&lt;&gt;0),$I$2,""))</f>
        <v>#REF!</v>
      </c>
      <c r="J1662" s="314"/>
    </row>
    <row r="1663" spans="1:10">
      <c r="A1663" s="110">
        <v>385</v>
      </c>
      <c r="B1663" s="251"/>
      <c r="C1663" s="194">
        <v>4217</v>
      </c>
      <c r="D1663" s="252" t="s">
        <v>250</v>
      </c>
      <c r="E1663" s="601"/>
      <c r="F1663" s="602"/>
      <c r="G1663" s="600"/>
      <c r="H1663" s="601"/>
      <c r="I1663" s="7" t="e">
        <f>(IF(OR(#REF!&lt;&gt;0,$E1663&lt;&gt;0,$F1663&lt;&gt;0,$G1663&lt;&gt;0,$H1663&lt;&gt;0),$I$2,""))</f>
        <v>#REF!</v>
      </c>
      <c r="J1663" s="314"/>
    </row>
    <row r="1664" spans="1:10">
      <c r="A1664" s="110">
        <v>390</v>
      </c>
      <c r="B1664" s="251"/>
      <c r="C1664" s="194">
        <v>4218</v>
      </c>
      <c r="D1664" s="195" t="s">
        <v>251</v>
      </c>
      <c r="E1664" s="601"/>
      <c r="F1664" s="602"/>
      <c r="G1664" s="600"/>
      <c r="H1664" s="601"/>
      <c r="I1664" s="7" t="e">
        <f>(IF(OR(#REF!&lt;&gt;0,$E1664&lt;&gt;0,$F1664&lt;&gt;0,$G1664&lt;&gt;0,$H1664&lt;&gt;0),$I$2,""))</f>
        <v>#REF!</v>
      </c>
      <c r="J1664" s="314"/>
    </row>
    <row r="1665" spans="1:10">
      <c r="A1665" s="110">
        <v>390</v>
      </c>
      <c r="B1665" s="251"/>
      <c r="C1665" s="188">
        <v>4219</v>
      </c>
      <c r="D1665" s="231" t="s">
        <v>252</v>
      </c>
      <c r="E1665" s="597"/>
      <c r="F1665" s="598"/>
      <c r="G1665" s="596"/>
      <c r="H1665" s="597"/>
      <c r="I1665" s="7" t="e">
        <f>(IF(OR(#REF!&lt;&gt;0,$E1665&lt;&gt;0,$F1665&lt;&gt;0,$G1665&lt;&gt;0,$H1665&lt;&gt;0),$I$2,""))</f>
        <v>#REF!</v>
      </c>
      <c r="J1665" s="314"/>
    </row>
    <row r="1666" spans="1:10">
      <c r="A1666" s="110">
        <v>395</v>
      </c>
      <c r="B1666" s="180">
        <v>4300</v>
      </c>
      <c r="C1666" s="227" t="s">
        <v>253</v>
      </c>
      <c r="D1666" s="623"/>
      <c r="E1666" s="591">
        <f>SUM(E1667:E1669)</f>
        <v>0</v>
      </c>
      <c r="F1666" s="592">
        <f>SUM(F1667:F1669)</f>
        <v>0</v>
      </c>
      <c r="G1666" s="590">
        <f>SUM(G1667:G1669)</f>
        <v>0</v>
      </c>
      <c r="H1666" s="591">
        <f>SUM(H1667:H1669)</f>
        <v>0</v>
      </c>
      <c r="I1666" s="7" t="e">
        <f>(IF(OR(#REF!&lt;&gt;0,$E1666&lt;&gt;0,$F1666&lt;&gt;0,$G1666&lt;&gt;0,$H1666&lt;&gt;0),$I$2,""))</f>
        <v>#REF!</v>
      </c>
      <c r="J1666" s="314"/>
    </row>
    <row r="1667" spans="1:10">
      <c r="A1667" s="244">
        <v>397</v>
      </c>
      <c r="B1667" s="251"/>
      <c r="C1667" s="185">
        <v>4301</v>
      </c>
      <c r="D1667" s="210" t="s">
        <v>254</v>
      </c>
      <c r="E1667" s="594"/>
      <c r="F1667" s="595"/>
      <c r="G1667" s="593"/>
      <c r="H1667" s="594"/>
      <c r="I1667" s="7" t="e">
        <f>(IF(OR(#REF!&lt;&gt;0,$E1667&lt;&gt;0,$F1667&lt;&gt;0,$G1667&lt;&gt;0,$H1667&lt;&gt;0),$I$2,""))</f>
        <v>#REF!</v>
      </c>
      <c r="J1667" s="314"/>
    </row>
    <row r="1668" spans="1:10">
      <c r="A1668" s="69">
        <v>398</v>
      </c>
      <c r="B1668" s="251"/>
      <c r="C1668" s="194">
        <v>4302</v>
      </c>
      <c r="D1668" s="252" t="s">
        <v>255</v>
      </c>
      <c r="E1668" s="601"/>
      <c r="F1668" s="602"/>
      <c r="G1668" s="600"/>
      <c r="H1668" s="601"/>
      <c r="I1668" s="7" t="e">
        <f>(IF(OR(#REF!&lt;&gt;0,$E1668&lt;&gt;0,$F1668&lt;&gt;0,$G1668&lt;&gt;0,$H1668&lt;&gt;0),$I$2,""))</f>
        <v>#REF!</v>
      </c>
      <c r="J1668" s="314"/>
    </row>
    <row r="1669" spans="1:10">
      <c r="A1669" s="69">
        <v>399</v>
      </c>
      <c r="B1669" s="251"/>
      <c r="C1669" s="188">
        <v>4309</v>
      </c>
      <c r="D1669" s="199" t="s">
        <v>256</v>
      </c>
      <c r="E1669" s="597"/>
      <c r="F1669" s="598"/>
      <c r="G1669" s="596"/>
      <c r="H1669" s="597"/>
      <c r="I1669" s="7" t="e">
        <f>(IF(OR(#REF!&lt;&gt;0,$E1669&lt;&gt;0,$F1669&lt;&gt;0,$G1669&lt;&gt;0,$H1669&lt;&gt;0),$I$2,""))</f>
        <v>#REF!</v>
      </c>
      <c r="J1669" s="314"/>
    </row>
    <row r="1670" spans="1:10">
      <c r="A1670" s="69">
        <v>400</v>
      </c>
      <c r="B1670" s="180">
        <v>4400</v>
      </c>
      <c r="C1670" s="227" t="s">
        <v>257</v>
      </c>
      <c r="D1670" s="623"/>
      <c r="E1670" s="609"/>
      <c r="F1670" s="610"/>
      <c r="G1670" s="608"/>
      <c r="H1670" s="609"/>
      <c r="I1670" s="7" t="e">
        <f>(IF(OR(#REF!&lt;&gt;0,$E1670&lt;&gt;0,$F1670&lt;&gt;0,$G1670&lt;&gt;0,$H1670&lt;&gt;0),$I$2,""))</f>
        <v>#REF!</v>
      </c>
      <c r="J1670" s="314"/>
    </row>
    <row r="1671" spans="1:10">
      <c r="A1671" s="69">
        <v>401</v>
      </c>
      <c r="B1671" s="180">
        <v>4500</v>
      </c>
      <c r="C1671" s="227" t="s">
        <v>258</v>
      </c>
      <c r="D1671" s="623"/>
      <c r="E1671" s="609"/>
      <c r="F1671" s="610"/>
      <c r="G1671" s="608"/>
      <c r="H1671" s="609"/>
      <c r="I1671" s="7" t="e">
        <f>(IF(OR(#REF!&lt;&gt;0,$E1671&lt;&gt;0,$F1671&lt;&gt;0,$G1671&lt;&gt;0,$H1671&lt;&gt;0),$I$2,""))</f>
        <v>#REF!</v>
      </c>
      <c r="J1671" s="314"/>
    </row>
    <row r="1672" spans="1:10">
      <c r="A1672" s="250">
        <v>404</v>
      </c>
      <c r="B1672" s="180">
        <v>4600</v>
      </c>
      <c r="C1672" s="234" t="s">
        <v>259</v>
      </c>
      <c r="D1672" s="624"/>
      <c r="E1672" s="609"/>
      <c r="F1672" s="610"/>
      <c r="G1672" s="608"/>
      <c r="H1672" s="609"/>
      <c r="I1672" s="7" t="e">
        <f>(IF(OR(#REF!&lt;&gt;0,$E1672&lt;&gt;0,$F1672&lt;&gt;0,$G1672&lt;&gt;0,$H1672&lt;&gt;0),$I$2,""))</f>
        <v>#REF!</v>
      </c>
      <c r="J1672" s="314"/>
    </row>
    <row r="1673" spans="1:10">
      <c r="A1673" s="250">
        <v>404</v>
      </c>
      <c r="B1673" s="180">
        <v>4900</v>
      </c>
      <c r="C1673" s="227" t="s">
        <v>260</v>
      </c>
      <c r="D1673" s="623"/>
      <c r="E1673" s="591">
        <f>+E1674+E1675</f>
        <v>0</v>
      </c>
      <c r="F1673" s="592">
        <f>+F1674+F1675</f>
        <v>0</v>
      </c>
      <c r="G1673" s="590">
        <f>+G1674+G1675</f>
        <v>0</v>
      </c>
      <c r="H1673" s="591">
        <f>+H1674+H1675</f>
        <v>0</v>
      </c>
      <c r="I1673" s="7" t="e">
        <f>(IF(OR(#REF!&lt;&gt;0,$E1673&lt;&gt;0,$F1673&lt;&gt;0,$G1673&lt;&gt;0,$H1673&lt;&gt;0),$I$2,""))</f>
        <v>#REF!</v>
      </c>
      <c r="J1673" s="314"/>
    </row>
    <row r="1674" spans="1:10">
      <c r="A1674" s="109">
        <v>440</v>
      </c>
      <c r="B1674" s="251"/>
      <c r="C1674" s="185">
        <v>4901</v>
      </c>
      <c r="D1674" s="253" t="s">
        <v>261</v>
      </c>
      <c r="E1674" s="594"/>
      <c r="F1674" s="595"/>
      <c r="G1674" s="593"/>
      <c r="H1674" s="594"/>
      <c r="I1674" s="7" t="e">
        <f>(IF(OR(#REF!&lt;&gt;0,$E1674&lt;&gt;0,$F1674&lt;&gt;0,$G1674&lt;&gt;0,$H1674&lt;&gt;0),$I$2,""))</f>
        <v>#REF!</v>
      </c>
      <c r="J1674" s="314"/>
    </row>
    <row r="1675" spans="1:10">
      <c r="A1675" s="109">
        <v>450</v>
      </c>
      <c r="B1675" s="251"/>
      <c r="C1675" s="188">
        <v>4902</v>
      </c>
      <c r="D1675" s="199" t="s">
        <v>262</v>
      </c>
      <c r="E1675" s="597"/>
      <c r="F1675" s="598"/>
      <c r="G1675" s="596"/>
      <c r="H1675" s="597"/>
      <c r="I1675" s="7" t="e">
        <f>(IF(OR(#REF!&lt;&gt;0,$E1675&lt;&gt;0,$F1675&lt;&gt;0,$G1675&lt;&gt;0,$H1675&lt;&gt;0),$I$2,""))</f>
        <v>#REF!</v>
      </c>
      <c r="J1675" s="314"/>
    </row>
    <row r="1676" spans="1:10">
      <c r="A1676" s="109">
        <v>495</v>
      </c>
      <c r="B1676" s="254">
        <v>5100</v>
      </c>
      <c r="C1676" s="255" t="s">
        <v>263</v>
      </c>
      <c r="D1676" s="638"/>
      <c r="E1676" s="609"/>
      <c r="F1676" s="610">
        <v>150000</v>
      </c>
      <c r="G1676" s="608">
        <v>100000</v>
      </c>
      <c r="H1676" s="609">
        <v>250000</v>
      </c>
      <c r="I1676" s="7" t="e">
        <f>(IF(OR(#REF!&lt;&gt;0,$E1676&lt;&gt;0,$F1676&lt;&gt;0,$G1676&lt;&gt;0,$H1676&lt;&gt;0),$I$2,""))</f>
        <v>#REF!</v>
      </c>
      <c r="J1676" s="314"/>
    </row>
    <row r="1677" spans="1:10">
      <c r="A1677" s="110">
        <v>500</v>
      </c>
      <c r="B1677" s="254">
        <v>5200</v>
      </c>
      <c r="C1677" s="255" t="s">
        <v>264</v>
      </c>
      <c r="D1677" s="638"/>
      <c r="E1677" s="591">
        <f>SUM(E1678:E1684)</f>
        <v>328792</v>
      </c>
      <c r="F1677" s="592">
        <f>SUM(F1678:F1684)</f>
        <v>8000</v>
      </c>
      <c r="G1677" s="590">
        <f>SUM(G1678:G1684)</f>
        <v>10000</v>
      </c>
      <c r="H1677" s="591">
        <f>SUM(H1678:H1684)</f>
        <v>25000</v>
      </c>
      <c r="I1677" s="7" t="e">
        <f>(IF(OR(#REF!&lt;&gt;0,$E1677&lt;&gt;0,$F1677&lt;&gt;0,$G1677&lt;&gt;0,$H1677&lt;&gt;0),$I$2,""))</f>
        <v>#REF!</v>
      </c>
      <c r="J1677" s="314"/>
    </row>
    <row r="1678" spans="1:10">
      <c r="A1678" s="110">
        <v>505</v>
      </c>
      <c r="B1678" s="257"/>
      <c r="C1678" s="258">
        <v>5201</v>
      </c>
      <c r="D1678" s="259" t="s">
        <v>265</v>
      </c>
      <c r="E1678" s="594">
        <v>1200</v>
      </c>
      <c r="F1678" s="595"/>
      <c r="G1678" s="593"/>
      <c r="H1678" s="594"/>
      <c r="I1678" s="7" t="e">
        <f>(IF(OR(#REF!&lt;&gt;0,$E1678&lt;&gt;0,$F1678&lt;&gt;0,$G1678&lt;&gt;0,$H1678&lt;&gt;0),$I$2,""))</f>
        <v>#REF!</v>
      </c>
      <c r="J1678" s="314"/>
    </row>
    <row r="1679" spans="1:10">
      <c r="A1679" s="110">
        <v>510</v>
      </c>
      <c r="B1679" s="257"/>
      <c r="C1679" s="261">
        <v>5202</v>
      </c>
      <c r="D1679" s="262" t="s">
        <v>266</v>
      </c>
      <c r="E1679" s="601"/>
      <c r="F1679" s="602"/>
      <c r="G1679" s="600"/>
      <c r="H1679" s="601"/>
      <c r="I1679" s="7" t="e">
        <f>(IF(OR(#REF!&lt;&gt;0,$E1679&lt;&gt;0,$F1679&lt;&gt;0,$G1679&lt;&gt;0,$H1679&lt;&gt;0),$I$2,""))</f>
        <v>#REF!</v>
      </c>
      <c r="J1679" s="314"/>
    </row>
    <row r="1680" spans="1:10">
      <c r="A1680" s="110">
        <v>515</v>
      </c>
      <c r="B1680" s="257"/>
      <c r="C1680" s="261">
        <v>5203</v>
      </c>
      <c r="D1680" s="262" t="s">
        <v>267</v>
      </c>
      <c r="E1680" s="601">
        <v>6800</v>
      </c>
      <c r="F1680" s="602">
        <v>8000</v>
      </c>
      <c r="G1680" s="600">
        <v>10000</v>
      </c>
      <c r="H1680" s="601">
        <v>25000</v>
      </c>
      <c r="I1680" s="7" t="e">
        <f>(IF(OR(#REF!&lt;&gt;0,$E1680&lt;&gt;0,$F1680&lt;&gt;0,$G1680&lt;&gt;0,$H1680&lt;&gt;0),$I$2,""))</f>
        <v>#REF!</v>
      </c>
      <c r="J1680" s="314"/>
    </row>
    <row r="1681" spans="1:10">
      <c r="A1681" s="110">
        <v>520</v>
      </c>
      <c r="B1681" s="257"/>
      <c r="C1681" s="261">
        <v>5204</v>
      </c>
      <c r="D1681" s="262" t="s">
        <v>268</v>
      </c>
      <c r="E1681" s="601"/>
      <c r="F1681" s="602"/>
      <c r="G1681" s="600"/>
      <c r="H1681" s="601"/>
      <c r="I1681" s="7" t="e">
        <f>(IF(OR(#REF!&lt;&gt;0,$E1681&lt;&gt;0,$F1681&lt;&gt;0,$G1681&lt;&gt;0,$H1681&lt;&gt;0),$I$2,""))</f>
        <v>#REF!</v>
      </c>
      <c r="J1681" s="314"/>
    </row>
    <row r="1682" spans="1:10">
      <c r="A1682" s="110">
        <v>525</v>
      </c>
      <c r="B1682" s="257"/>
      <c r="C1682" s="261">
        <v>5205</v>
      </c>
      <c r="D1682" s="262" t="s">
        <v>269</v>
      </c>
      <c r="E1682" s="601"/>
      <c r="F1682" s="602"/>
      <c r="G1682" s="600"/>
      <c r="H1682" s="601"/>
      <c r="I1682" s="7" t="e">
        <f>(IF(OR(#REF!&lt;&gt;0,$E1682&lt;&gt;0,$F1682&lt;&gt;0,$G1682&lt;&gt;0,$H1682&lt;&gt;0),$I$2,""))</f>
        <v>#REF!</v>
      </c>
      <c r="J1682" s="314"/>
    </row>
    <row r="1683" spans="1:10">
      <c r="A1683" s="109">
        <v>635</v>
      </c>
      <c r="B1683" s="257"/>
      <c r="C1683" s="261">
        <v>5206</v>
      </c>
      <c r="D1683" s="262" t="s">
        <v>270</v>
      </c>
      <c r="E1683" s="601">
        <v>320792</v>
      </c>
      <c r="F1683" s="602"/>
      <c r="G1683" s="600"/>
      <c r="H1683" s="601"/>
      <c r="I1683" s="7" t="e">
        <f>(IF(OR(#REF!&lt;&gt;0,$E1683&lt;&gt;0,$F1683&lt;&gt;0,$G1683&lt;&gt;0,$H1683&lt;&gt;0),$I$2,""))</f>
        <v>#REF!</v>
      </c>
      <c r="J1683" s="314"/>
    </row>
    <row r="1684" spans="1:10">
      <c r="A1684" s="110">
        <v>640</v>
      </c>
      <c r="B1684" s="257"/>
      <c r="C1684" s="263">
        <v>5219</v>
      </c>
      <c r="D1684" s="264" t="s">
        <v>271</v>
      </c>
      <c r="E1684" s="597"/>
      <c r="F1684" s="598"/>
      <c r="G1684" s="596"/>
      <c r="H1684" s="597"/>
      <c r="I1684" s="7" t="e">
        <f>(IF(OR(#REF!&lt;&gt;0,$E1684&lt;&gt;0,$F1684&lt;&gt;0,$G1684&lt;&gt;0,$H1684&lt;&gt;0),$I$2,""))</f>
        <v>#REF!</v>
      </c>
      <c r="J1684" s="314"/>
    </row>
    <row r="1685" spans="1:10">
      <c r="A1685" s="110">
        <v>645</v>
      </c>
      <c r="B1685" s="254">
        <v>5300</v>
      </c>
      <c r="C1685" s="255" t="s">
        <v>272</v>
      </c>
      <c r="D1685" s="638"/>
      <c r="E1685" s="591">
        <f>SUM(E1686:E1687)</f>
        <v>0</v>
      </c>
      <c r="F1685" s="592">
        <f>SUM(F1686:F1687)</f>
        <v>0</v>
      </c>
      <c r="G1685" s="590">
        <f>SUM(G1686:G1687)</f>
        <v>0</v>
      </c>
      <c r="H1685" s="591">
        <f>SUM(H1686:H1687)</f>
        <v>0</v>
      </c>
      <c r="I1685" s="7" t="e">
        <f>(IF(OR(#REF!&lt;&gt;0,$E1685&lt;&gt;0,$F1685&lt;&gt;0,$G1685&lt;&gt;0,$H1685&lt;&gt;0),$I$2,""))</f>
        <v>#REF!</v>
      </c>
      <c r="J1685" s="314"/>
    </row>
    <row r="1686" spans="1:10">
      <c r="A1686" s="110">
        <v>650</v>
      </c>
      <c r="B1686" s="257"/>
      <c r="C1686" s="258">
        <v>5301</v>
      </c>
      <c r="D1686" s="259" t="s">
        <v>273</v>
      </c>
      <c r="E1686" s="594"/>
      <c r="F1686" s="595"/>
      <c r="G1686" s="593"/>
      <c r="H1686" s="594"/>
      <c r="I1686" s="7" t="e">
        <f>(IF(OR(#REF!&lt;&gt;0,$E1686&lt;&gt;0,$F1686&lt;&gt;0,$G1686&lt;&gt;0,$H1686&lt;&gt;0),$I$2,""))</f>
        <v>#REF!</v>
      </c>
      <c r="J1686" s="314"/>
    </row>
    <row r="1687" spans="1:10">
      <c r="A1687" s="109">
        <v>655</v>
      </c>
      <c r="B1687" s="257"/>
      <c r="C1687" s="263">
        <v>5309</v>
      </c>
      <c r="D1687" s="264" t="s">
        <v>274</v>
      </c>
      <c r="E1687" s="597"/>
      <c r="F1687" s="598"/>
      <c r="G1687" s="596"/>
      <c r="H1687" s="597"/>
      <c r="I1687" s="7" t="e">
        <f>(IF(OR(#REF!&lt;&gt;0,$E1687&lt;&gt;0,$F1687&lt;&gt;0,$G1687&lt;&gt;0,$H1687&lt;&gt;0),$I$2,""))</f>
        <v>#REF!</v>
      </c>
      <c r="J1687" s="314"/>
    </row>
    <row r="1688" spans="1:10">
      <c r="A1688" s="109">
        <v>665</v>
      </c>
      <c r="B1688" s="254">
        <v>5400</v>
      </c>
      <c r="C1688" s="255" t="s">
        <v>275</v>
      </c>
      <c r="D1688" s="638"/>
      <c r="E1688" s="609"/>
      <c r="F1688" s="610"/>
      <c r="G1688" s="608"/>
      <c r="H1688" s="609"/>
      <c r="I1688" s="7" t="e">
        <f>(IF(OR(#REF!&lt;&gt;0,$E1688&lt;&gt;0,$F1688&lt;&gt;0,$G1688&lt;&gt;0,$H1688&lt;&gt;0),$I$2,""))</f>
        <v>#REF!</v>
      </c>
      <c r="J1688" s="314"/>
    </row>
    <row r="1689" spans="1:10">
      <c r="A1689" s="109">
        <v>675</v>
      </c>
      <c r="B1689" s="180">
        <v>5500</v>
      </c>
      <c r="C1689" s="227" t="s">
        <v>276</v>
      </c>
      <c r="D1689" s="623"/>
      <c r="E1689" s="591">
        <f>SUM(E1690:E1693)</f>
        <v>0</v>
      </c>
      <c r="F1689" s="592">
        <f>SUM(F1690:F1693)</f>
        <v>0</v>
      </c>
      <c r="G1689" s="590">
        <f>SUM(G1690:G1693)</f>
        <v>0</v>
      </c>
      <c r="H1689" s="591">
        <f>SUM(H1690:H1693)</f>
        <v>0</v>
      </c>
      <c r="I1689" s="7" t="e">
        <f>(IF(OR(#REF!&lt;&gt;0,$E1689&lt;&gt;0,$F1689&lt;&gt;0,$G1689&lt;&gt;0,$H1689&lt;&gt;0),$I$2,""))</f>
        <v>#REF!</v>
      </c>
      <c r="J1689" s="314"/>
    </row>
    <row r="1690" spans="1:10">
      <c r="A1690" s="109">
        <v>685</v>
      </c>
      <c r="B1690" s="251"/>
      <c r="C1690" s="185">
        <v>5501</v>
      </c>
      <c r="D1690" s="210" t="s">
        <v>277</v>
      </c>
      <c r="E1690" s="594"/>
      <c r="F1690" s="595"/>
      <c r="G1690" s="593"/>
      <c r="H1690" s="594"/>
      <c r="I1690" s="7" t="e">
        <f>(IF(OR(#REF!&lt;&gt;0,$E1690&lt;&gt;0,$F1690&lt;&gt;0,$G1690&lt;&gt;0,$H1690&lt;&gt;0),$I$2,""))</f>
        <v>#REF!</v>
      </c>
      <c r="J1690" s="314"/>
    </row>
    <row r="1691" spans="1:10">
      <c r="A1691" s="110">
        <v>690</v>
      </c>
      <c r="B1691" s="251"/>
      <c r="C1691" s="194">
        <v>5502</v>
      </c>
      <c r="D1691" s="195" t="s">
        <v>278</v>
      </c>
      <c r="E1691" s="601"/>
      <c r="F1691" s="602"/>
      <c r="G1691" s="600"/>
      <c r="H1691" s="601"/>
      <c r="I1691" s="7" t="e">
        <f>(IF(OR(#REF!&lt;&gt;0,$E1691&lt;&gt;0,$F1691&lt;&gt;0,$G1691&lt;&gt;0,$H1691&lt;&gt;0),$I$2,""))</f>
        <v>#REF!</v>
      </c>
      <c r="J1691" s="314"/>
    </row>
    <row r="1692" spans="1:10">
      <c r="A1692" s="110">
        <v>695</v>
      </c>
      <c r="B1692" s="251"/>
      <c r="C1692" s="194">
        <v>5503</v>
      </c>
      <c r="D1692" s="252" t="s">
        <v>279</v>
      </c>
      <c r="E1692" s="601"/>
      <c r="F1692" s="602"/>
      <c r="G1692" s="600"/>
      <c r="H1692" s="601"/>
      <c r="I1692" s="7" t="e">
        <f>(IF(OR(#REF!&lt;&gt;0,$E1692&lt;&gt;0,$F1692&lt;&gt;0,$G1692&lt;&gt;0,$H1692&lt;&gt;0),$I$2,""))</f>
        <v>#REF!</v>
      </c>
      <c r="J1692" s="314"/>
    </row>
    <row r="1693" spans="1:10">
      <c r="A1693" s="109">
        <v>700</v>
      </c>
      <c r="B1693" s="251"/>
      <c r="C1693" s="188">
        <v>5504</v>
      </c>
      <c r="D1693" s="226" t="s">
        <v>280</v>
      </c>
      <c r="E1693" s="597"/>
      <c r="F1693" s="598"/>
      <c r="G1693" s="596"/>
      <c r="H1693" s="597"/>
      <c r="I1693" s="7" t="e">
        <f>(IF(OR(#REF!&lt;&gt;0,$E1693&lt;&gt;0,$F1693&lt;&gt;0,$G1693&lt;&gt;0,$H1693&lt;&gt;0),$I$2,""))</f>
        <v>#REF!</v>
      </c>
      <c r="J1693" s="314"/>
    </row>
    <row r="1694" spans="1:10">
      <c r="A1694" s="109">
        <v>710</v>
      </c>
      <c r="B1694" s="254">
        <v>5700</v>
      </c>
      <c r="C1694" s="265" t="s">
        <v>281</v>
      </c>
      <c r="D1694" s="639"/>
      <c r="E1694" s="591">
        <f>SUM(E1695:E1697)</f>
        <v>0</v>
      </c>
      <c r="F1694" s="592">
        <f>SUM(F1695:F1697)</f>
        <v>0</v>
      </c>
      <c r="G1694" s="590">
        <f>SUM(G1695:G1697)</f>
        <v>0</v>
      </c>
      <c r="H1694" s="591">
        <f>SUM(H1695:H1697)</f>
        <v>0</v>
      </c>
      <c r="I1694" s="7" t="e">
        <f>(IF(OR(#REF!&lt;&gt;0,$E1694&lt;&gt;0,$F1694&lt;&gt;0,$G1694&lt;&gt;0,$H1694&lt;&gt;0),$I$2,""))</f>
        <v>#REF!</v>
      </c>
      <c r="J1694" s="314"/>
    </row>
    <row r="1695" spans="1:10">
      <c r="A1695" s="110">
        <v>715</v>
      </c>
      <c r="B1695" s="257"/>
      <c r="C1695" s="258">
        <v>5701</v>
      </c>
      <c r="D1695" s="259" t="s">
        <v>282</v>
      </c>
      <c r="E1695" s="594"/>
      <c r="F1695" s="595"/>
      <c r="G1695" s="593"/>
      <c r="H1695" s="594"/>
      <c r="I1695" s="7" t="e">
        <f>(IF(OR(#REF!&lt;&gt;0,$E1695&lt;&gt;0,$F1695&lt;&gt;0,$G1695&lt;&gt;0,$H1695&lt;&gt;0),$I$2,""))</f>
        <v>#REF!</v>
      </c>
      <c r="J1695" s="314"/>
    </row>
    <row r="1696" spans="1:10">
      <c r="A1696" s="110">
        <v>720</v>
      </c>
      <c r="B1696" s="257"/>
      <c r="C1696" s="266">
        <v>5702</v>
      </c>
      <c r="D1696" s="267" t="s">
        <v>283</v>
      </c>
      <c r="E1696" s="612"/>
      <c r="F1696" s="613"/>
      <c r="G1696" s="611"/>
      <c r="H1696" s="612"/>
      <c r="I1696" s="7" t="e">
        <f>(IF(OR(#REF!&lt;&gt;0,$E1696&lt;&gt;0,$F1696&lt;&gt;0,$G1696&lt;&gt;0,$H1696&lt;&gt;0),$I$2,""))</f>
        <v>#REF!</v>
      </c>
      <c r="J1696" s="314"/>
    </row>
    <row r="1697" spans="1:10">
      <c r="A1697" s="110">
        <v>725</v>
      </c>
      <c r="B1697" s="193"/>
      <c r="C1697" s="268">
        <v>4071</v>
      </c>
      <c r="D1697" s="269" t="s">
        <v>284</v>
      </c>
      <c r="E1697" s="641"/>
      <c r="F1697" s="642"/>
      <c r="G1697" s="640"/>
      <c r="H1697" s="641"/>
      <c r="I1697" s="7" t="e">
        <f>(IF(OR(#REF!&lt;&gt;0,$E1697&lt;&gt;0,$F1697&lt;&gt;0,$G1697&lt;&gt;0,$H1697&lt;&gt;0),$I$2,""))</f>
        <v>#REF!</v>
      </c>
      <c r="J1697" s="314"/>
    </row>
    <row r="1698" spans="1:10">
      <c r="A1698" s="110">
        <v>730</v>
      </c>
      <c r="B1698" s="437"/>
      <c r="C1698" s="274" t="s">
        <v>285</v>
      </c>
      <c r="D1698" s="643"/>
      <c r="E1698" s="644"/>
      <c r="F1698" s="644"/>
      <c r="G1698" s="644"/>
      <c r="H1698" s="644"/>
      <c r="I1698" s="7" t="e">
        <f>(IF(OR(#REF!&lt;&gt;0,$E1698&lt;&gt;0,$F1698&lt;&gt;0,$G1698&lt;&gt;0,$H1698&lt;&gt;0),$I$2,""))</f>
        <v>#REF!</v>
      </c>
      <c r="J1698" s="314"/>
    </row>
    <row r="1699" spans="1:10">
      <c r="A1699" s="110">
        <v>735</v>
      </c>
      <c r="B1699" s="273">
        <v>98</v>
      </c>
      <c r="C1699" s="274" t="s">
        <v>285</v>
      </c>
      <c r="D1699" s="643"/>
      <c r="E1699" s="645"/>
      <c r="F1699" s="646"/>
      <c r="G1699" s="646"/>
      <c r="H1699" s="646"/>
      <c r="I1699" s="7" t="e">
        <f>(IF(OR(#REF!&lt;&gt;0,$E1699&lt;&gt;0,$F1699&lt;&gt;0,$G1699&lt;&gt;0,$H1699&lt;&gt;0),$I$2,""))</f>
        <v>#REF!</v>
      </c>
      <c r="J1699" s="314"/>
    </row>
    <row r="1700" spans="1:10">
      <c r="A1700" s="110">
        <v>740</v>
      </c>
      <c r="B1700" s="647"/>
      <c r="C1700" s="648"/>
      <c r="D1700" s="649"/>
      <c r="E1700" s="650"/>
      <c r="F1700" s="650"/>
      <c r="G1700" s="650"/>
      <c r="H1700" s="650"/>
      <c r="I1700" s="7" t="e">
        <f>(IF(OR(#REF!&lt;&gt;0,$E1700&lt;&gt;0,$F1700&lt;&gt;0,$G1700&lt;&gt;0,$H1700&lt;&gt;0),$I$2,""))</f>
        <v>#REF!</v>
      </c>
      <c r="J1700" s="314"/>
    </row>
    <row r="1701" spans="1:10">
      <c r="A1701" s="110">
        <v>745</v>
      </c>
      <c r="B1701" s="651"/>
      <c r="C1701" s="14"/>
      <c r="D1701" s="652"/>
      <c r="E1701" s="143"/>
      <c r="F1701" s="143"/>
      <c r="G1701" s="143"/>
      <c r="H1701" s="143"/>
      <c r="I1701" s="7" t="e">
        <f>(IF(OR(#REF!&lt;&gt;0,$E1701&lt;&gt;0,$F1701&lt;&gt;0,$G1701&lt;&gt;0,$H1701&lt;&gt;0),$I$2,""))</f>
        <v>#REF!</v>
      </c>
      <c r="J1701" s="314"/>
    </row>
    <row r="1702" spans="1:10">
      <c r="A1702" s="109">
        <v>750</v>
      </c>
      <c r="B1702" s="651"/>
      <c r="C1702" s="14"/>
      <c r="D1702" s="652"/>
      <c r="E1702" s="143"/>
      <c r="F1702" s="143"/>
      <c r="G1702" s="143"/>
      <c r="H1702" s="143"/>
      <c r="I1702" s="7" t="e">
        <f>(IF(OR(#REF!&lt;&gt;0,$E1702&lt;&gt;0,$F1702&lt;&gt;0,$G1702&lt;&gt;0,$H1702&lt;&gt;0),$I$2,""))</f>
        <v>#REF!</v>
      </c>
      <c r="J1702" s="314"/>
    </row>
    <row r="1703" spans="1:10" ht="16.5" thickBot="1">
      <c r="A1703" s="110">
        <v>755</v>
      </c>
      <c r="B1703" s="653"/>
      <c r="C1703" s="283" t="s">
        <v>170</v>
      </c>
      <c r="D1703" s="654">
        <f>+B1703</f>
        <v>0</v>
      </c>
      <c r="E1703" s="656">
        <f>SUM(E1588,E1591,E1597,E1605,E1606,E1624,E1628,E1634,E1637,E1638,E1639,E1640,E1641,E1650,E1656,E1657,E1658,E1659,E1666,E1670,E1671,E1672,E1673,E1676,E1677,E1685,E1688,E1689,E1694)+E1699</f>
        <v>904000</v>
      </c>
      <c r="F1703" s="657">
        <f>SUM(F1588,F1591,F1597,F1605,F1606,F1624,F1628,F1634,F1637,F1638,F1639,F1640,F1641,F1650,F1656,F1657,F1658,F1659,F1666,F1670,F1671,F1672,F1673,F1676,F1677,F1685,F1688,F1689,F1694)+F1699</f>
        <v>625100</v>
      </c>
      <c r="G1703" s="655">
        <f>SUM(G1588,G1591,G1597,G1605,G1606,G1624,G1628,G1634,G1637,G1638,G1639,G1640,G1641,G1650,G1656,G1657,G1658,G1659,G1666,G1670,G1671,G1672,G1673,G1676,G1677,G1685,G1688,G1689,G1694)+G1699</f>
        <v>582100</v>
      </c>
      <c r="H1703" s="656">
        <f>SUM(H1588,H1591,H1597,H1605,H1606,H1624,H1628,H1634,H1637,H1638,H1639,H1640,H1641,H1650,H1656,H1657,H1658,H1659,H1666,H1670,H1671,H1672,H1673,H1676,H1677,H1685,H1688,H1689,H1694)+H1699</f>
        <v>788000</v>
      </c>
      <c r="I1703" s="7" t="e">
        <f>(IF(OR(#REF!&lt;&gt;0,$E1703&lt;&gt;0,$F1703&lt;&gt;0,$G1703&lt;&gt;0,$H1703&lt;&gt;0),$I$2,""))</f>
        <v>#REF!</v>
      </c>
      <c r="J1703" s="658" t="str">
        <f>LEFT(C1585,1)</f>
        <v>7</v>
      </c>
    </row>
    <row r="1704" spans="1:10" ht="16.5" thickTop="1">
      <c r="A1704" s="110">
        <v>760</v>
      </c>
      <c r="B1704" s="659" t="s">
        <v>518</v>
      </c>
      <c r="C1704" s="660"/>
      <c r="I1704" s="7">
        <v>1</v>
      </c>
    </row>
    <row r="1705" spans="1:10">
      <c r="A1705" s="109">
        <v>765</v>
      </c>
      <c r="B1705" s="661"/>
      <c r="C1705" s="661"/>
      <c r="D1705" s="662"/>
      <c r="E1705" s="661"/>
      <c r="F1705" s="661"/>
      <c r="G1705" s="661"/>
      <c r="H1705" s="661"/>
      <c r="I1705" s="7">
        <v>1</v>
      </c>
    </row>
    <row r="1706" spans="1:10">
      <c r="A1706" s="109">
        <v>775</v>
      </c>
      <c r="B1706" s="663"/>
      <c r="C1706" s="663"/>
      <c r="D1706" s="663"/>
      <c r="E1706" s="663"/>
      <c r="F1706" s="663"/>
      <c r="G1706" s="663"/>
      <c r="H1706" s="663"/>
      <c r="I1706" s="7">
        <v>1</v>
      </c>
      <c r="J1706" s="663"/>
    </row>
    <row r="1707" spans="1:10">
      <c r="A1707" s="110">
        <v>780</v>
      </c>
      <c r="B1707" s="325"/>
      <c r="C1707" s="325"/>
      <c r="D1707" s="404"/>
      <c r="E1707" s="552"/>
      <c r="F1707" s="552"/>
      <c r="G1707" s="552"/>
      <c r="H1707" s="552"/>
      <c r="I1707" s="7" t="e">
        <f>(IF(OR(#REF!&lt;&gt;0,$E1707&lt;&gt;0,$F1707&lt;&gt;0,$G1707&lt;&gt;0,$H1707&lt;&gt;0),$I$2,""))</f>
        <v>#REF!</v>
      </c>
    </row>
    <row r="1708" spans="1:10">
      <c r="A1708" s="110">
        <v>785</v>
      </c>
      <c r="B1708" s="325"/>
      <c r="C1708" s="553"/>
      <c r="D1708" s="554"/>
      <c r="E1708" s="552"/>
      <c r="F1708" s="552"/>
      <c r="G1708" s="552"/>
      <c r="H1708" s="552"/>
      <c r="I1708" s="7">
        <v>1</v>
      </c>
    </row>
    <row r="1709" spans="1:10">
      <c r="A1709" s="110">
        <v>790</v>
      </c>
      <c r="B1709" s="555" t="str">
        <f>$B$7</f>
        <v>ПРОГНОЗА ЗА ПЕРИОДА 2022-2025 г. НА ПОСТЪПЛЕНИЯТА ОТ МЕСТНИ ПРИХОДИ  И НА РАЗХОДИТЕ ЗА МЕСТНИ ДЕЙНОСТИ</v>
      </c>
      <c r="C1709" s="556"/>
      <c r="D1709" s="556"/>
      <c r="E1709" s="159"/>
      <c r="F1709" s="159"/>
      <c r="G1709" s="159"/>
      <c r="H1709" s="159"/>
      <c r="I1709" s="7">
        <v>1</v>
      </c>
    </row>
    <row r="1710" spans="1:10">
      <c r="A1710" s="110">
        <v>795</v>
      </c>
      <c r="B1710" s="155"/>
      <c r="C1710" s="281"/>
      <c r="D1710" s="287"/>
      <c r="E1710" s="557" t="s">
        <v>9</v>
      </c>
      <c r="F1710" s="558" t="s">
        <v>511</v>
      </c>
      <c r="G1710" s="559"/>
      <c r="H1710" s="560"/>
      <c r="I1710" s="7">
        <v>1</v>
      </c>
    </row>
    <row r="1711" spans="1:10" ht="18.75">
      <c r="A1711" s="109">
        <v>805</v>
      </c>
      <c r="B1711" s="151" t="str">
        <f>$B$9</f>
        <v>ОБЩИНА ХАСКОВО</v>
      </c>
      <c r="C1711" s="152"/>
      <c r="D1711" s="153"/>
      <c r="E1711" s="24"/>
      <c r="F1711" s="159"/>
      <c r="G1711" s="159"/>
      <c r="H1711" s="159"/>
      <c r="I1711" s="7">
        <v>1</v>
      </c>
    </row>
    <row r="1712" spans="1:10">
      <c r="A1712" s="110">
        <v>810</v>
      </c>
      <c r="B1712" s="154" t="str">
        <f>$B$10</f>
        <v>(наименование на разпоредителя с бюджет)</v>
      </c>
      <c r="C1712" s="155"/>
      <c r="D1712" s="156"/>
      <c r="E1712" s="159"/>
      <c r="F1712" s="159"/>
      <c r="G1712" s="159"/>
      <c r="H1712" s="159"/>
      <c r="I1712" s="7">
        <v>1</v>
      </c>
    </row>
    <row r="1713" spans="1:10">
      <c r="A1713" s="110">
        <v>815</v>
      </c>
      <c r="B1713" s="154"/>
      <c r="C1713" s="155"/>
      <c r="D1713" s="156"/>
      <c r="E1713" s="159"/>
      <c r="F1713" s="159"/>
      <c r="G1713" s="159"/>
      <c r="H1713" s="159"/>
      <c r="I1713" s="7">
        <v>1</v>
      </c>
    </row>
    <row r="1714" spans="1:10" ht="19.5">
      <c r="A1714" s="118">
        <v>525</v>
      </c>
      <c r="B1714" s="561" t="str">
        <f>$B$12</f>
        <v>Хасково</v>
      </c>
      <c r="C1714" s="562"/>
      <c r="D1714" s="563"/>
      <c r="E1714" s="564" t="str">
        <f>$E$12</f>
        <v>7611</v>
      </c>
      <c r="F1714" s="159"/>
      <c r="G1714" s="159"/>
      <c r="H1714" s="159"/>
      <c r="I1714" s="7">
        <v>1</v>
      </c>
    </row>
    <row r="1715" spans="1:10">
      <c r="A1715" s="109">
        <v>820</v>
      </c>
      <c r="B1715" s="157" t="str">
        <f>$B$13</f>
        <v>(наименование на първостепенния разпоредител с бюджет)</v>
      </c>
      <c r="C1715" s="155"/>
      <c r="D1715" s="156"/>
      <c r="E1715" s="159"/>
      <c r="F1715" s="159"/>
      <c r="G1715" s="159"/>
      <c r="H1715" s="159"/>
      <c r="I1715" s="7">
        <v>1</v>
      </c>
    </row>
    <row r="1716" spans="1:10">
      <c r="A1716" s="110">
        <v>821</v>
      </c>
      <c r="B1716" s="158"/>
      <c r="C1716" s="159"/>
      <c r="D1716" s="327"/>
      <c r="E1716" s="143"/>
      <c r="F1716" s="143"/>
      <c r="G1716" s="143"/>
      <c r="H1716" s="143"/>
      <c r="I1716" s="7">
        <v>1</v>
      </c>
    </row>
    <row r="1717" spans="1:10" ht="16.5" thickBot="1">
      <c r="A1717" s="110">
        <v>822</v>
      </c>
      <c r="B1717" s="155"/>
      <c r="C1717" s="281"/>
      <c r="D1717" s="287"/>
      <c r="E1717" s="565"/>
      <c r="F1717" s="565"/>
      <c r="G1717" s="565"/>
      <c r="H1717" s="565"/>
      <c r="I1717" s="7">
        <v>1</v>
      </c>
    </row>
    <row r="1718" spans="1:10" ht="17.25" thickBot="1">
      <c r="A1718" s="110">
        <v>823</v>
      </c>
      <c r="B1718" s="164"/>
      <c r="C1718" s="165"/>
      <c r="D1718" s="566" t="s">
        <v>512</v>
      </c>
      <c r="E1718" s="43" t="str">
        <f>$E$19</f>
        <v>Проект на бюджет</v>
      </c>
      <c r="F1718" s="43" t="str">
        <f>$F$19</f>
        <v>Прогноза</v>
      </c>
      <c r="G1718" s="43" t="str">
        <f>$G$19</f>
        <v>Прогноза</v>
      </c>
      <c r="H1718" s="43" t="str">
        <f>$H$19</f>
        <v>Прогноза</v>
      </c>
      <c r="I1718" s="7">
        <v>1</v>
      </c>
    </row>
    <row r="1719" spans="1:10" ht="16.5" thickBot="1">
      <c r="A1719" s="110">
        <v>825</v>
      </c>
      <c r="B1719" s="167" t="s">
        <v>18</v>
      </c>
      <c r="C1719" s="168" t="s">
        <v>19</v>
      </c>
      <c r="D1719" s="567" t="s">
        <v>513</v>
      </c>
      <c r="E1719" s="47">
        <f>$E$20</f>
        <v>2022</v>
      </c>
      <c r="F1719" s="47">
        <f>$F$20</f>
        <v>2023</v>
      </c>
      <c r="G1719" s="47">
        <f>$G$20</f>
        <v>2024</v>
      </c>
      <c r="H1719" s="47">
        <f>$H$20</f>
        <v>2025</v>
      </c>
      <c r="I1719" s="7">
        <v>1</v>
      </c>
    </row>
    <row r="1720" spans="1:10" ht="18.75">
      <c r="A1720" s="110"/>
      <c r="B1720" s="171"/>
      <c r="C1720" s="172"/>
      <c r="D1720" s="568" t="s">
        <v>175</v>
      </c>
      <c r="E1720" s="53"/>
      <c r="F1720" s="54"/>
      <c r="G1720" s="52"/>
      <c r="H1720" s="53"/>
      <c r="I1720" s="7">
        <v>1</v>
      </c>
    </row>
    <row r="1721" spans="1:10">
      <c r="A1721" s="110"/>
      <c r="B1721" s="569"/>
      <c r="C1721" s="570" t="e">
        <f>VLOOKUP(D1721,OP_LIST2,2,FALSE)</f>
        <v>#N/A</v>
      </c>
      <c r="D1721" s="571"/>
      <c r="E1721" s="573"/>
      <c r="F1721" s="574"/>
      <c r="G1721" s="572"/>
      <c r="H1721" s="573"/>
      <c r="I1721" s="7">
        <v>1</v>
      </c>
    </row>
    <row r="1722" spans="1:10">
      <c r="A1722" s="110"/>
      <c r="B1722" s="575"/>
      <c r="C1722" s="576">
        <f>VLOOKUP(D1723,GROUPS2,2,FALSE)</f>
        <v>702</v>
      </c>
      <c r="D1722" s="571" t="s">
        <v>514</v>
      </c>
      <c r="E1722" s="578"/>
      <c r="F1722" s="579"/>
      <c r="G1722" s="577"/>
      <c r="H1722" s="578"/>
      <c r="I1722" s="7">
        <v>1</v>
      </c>
    </row>
    <row r="1723" spans="1:10">
      <c r="A1723" s="110"/>
      <c r="B1723" s="580"/>
      <c r="C1723" s="581">
        <f>+C1722</f>
        <v>702</v>
      </c>
      <c r="D1723" s="582" t="s">
        <v>526</v>
      </c>
      <c r="E1723" s="578"/>
      <c r="F1723" s="579"/>
      <c r="G1723" s="577"/>
      <c r="H1723" s="578"/>
      <c r="I1723" s="7">
        <v>1</v>
      </c>
    </row>
    <row r="1724" spans="1:10">
      <c r="A1724" s="110"/>
      <c r="B1724" s="583"/>
      <c r="C1724" s="584"/>
      <c r="D1724" s="585" t="s">
        <v>516</v>
      </c>
      <c r="E1724" s="587"/>
      <c r="F1724" s="588"/>
      <c r="G1724" s="586"/>
      <c r="H1724" s="587"/>
      <c r="I1724" s="7">
        <v>1</v>
      </c>
    </row>
    <row r="1725" spans="1:10">
      <c r="A1725" s="110"/>
      <c r="B1725" s="180">
        <v>100</v>
      </c>
      <c r="C1725" s="181" t="s">
        <v>176</v>
      </c>
      <c r="D1725" s="589"/>
      <c r="E1725" s="591">
        <f>SUM(E1726:E1727)</f>
        <v>194380</v>
      </c>
      <c r="F1725" s="592">
        <f>SUM(F1726:F1727)</f>
        <v>180000</v>
      </c>
      <c r="G1725" s="590">
        <f>SUM(G1726:G1727)</f>
        <v>190000</v>
      </c>
      <c r="H1725" s="591">
        <f>SUM(H1726:H1727)</f>
        <v>195000</v>
      </c>
      <c r="I1725" s="7" t="e">
        <f>(IF(OR(#REF!&lt;&gt;0,$E1725&lt;&gt;0,$F1725&lt;&gt;0,$G1725&lt;&gt;0,$H1725&lt;&gt;0),$I$2,""))</f>
        <v>#REF!</v>
      </c>
      <c r="J1725" s="314"/>
    </row>
    <row r="1726" spans="1:10">
      <c r="A1726" s="110"/>
      <c r="B1726" s="184"/>
      <c r="C1726" s="185">
        <v>101</v>
      </c>
      <c r="D1726" s="186" t="s">
        <v>177</v>
      </c>
      <c r="E1726" s="594">
        <v>194380</v>
      </c>
      <c r="F1726" s="595">
        <v>180000</v>
      </c>
      <c r="G1726" s="593">
        <v>190000</v>
      </c>
      <c r="H1726" s="594">
        <v>195000</v>
      </c>
      <c r="I1726" s="7" t="e">
        <f>(IF(OR(#REF!&lt;&gt;0,$E1726&lt;&gt;0,$F1726&lt;&gt;0,$G1726&lt;&gt;0,$H1726&lt;&gt;0),$I$2,""))</f>
        <v>#REF!</v>
      </c>
      <c r="J1726" s="314"/>
    </row>
    <row r="1727" spans="1:10">
      <c r="A1727" s="32"/>
      <c r="B1727" s="184"/>
      <c r="C1727" s="188">
        <v>102</v>
      </c>
      <c r="D1727" s="189" t="s">
        <v>178</v>
      </c>
      <c r="E1727" s="597"/>
      <c r="F1727" s="598"/>
      <c r="G1727" s="596"/>
      <c r="H1727" s="597"/>
      <c r="I1727" s="7" t="e">
        <f>(IF(OR(#REF!&lt;&gt;0,$E1727&lt;&gt;0,$F1727&lt;&gt;0,$G1727&lt;&gt;0,$H1727&lt;&gt;0),$I$2,""))</f>
        <v>#REF!</v>
      </c>
      <c r="J1727" s="314"/>
    </row>
    <row r="1728" spans="1:10">
      <c r="A1728" s="32"/>
      <c r="B1728" s="180">
        <v>200</v>
      </c>
      <c r="C1728" s="191" t="s">
        <v>179</v>
      </c>
      <c r="D1728" s="599"/>
      <c r="E1728" s="591">
        <f>SUM(E1729:E1733)</f>
        <v>15200</v>
      </c>
      <c r="F1728" s="592">
        <f>SUM(F1729:F1733)</f>
        <v>7900</v>
      </c>
      <c r="G1728" s="590">
        <f>SUM(G1729:G1733)</f>
        <v>7900</v>
      </c>
      <c r="H1728" s="591">
        <f>SUM(H1729:H1733)</f>
        <v>7900</v>
      </c>
      <c r="I1728" s="7" t="e">
        <f>(IF(OR(#REF!&lt;&gt;0,$E1728&lt;&gt;0,$F1728&lt;&gt;0,$G1728&lt;&gt;0,$H1728&lt;&gt;0),$I$2,""))</f>
        <v>#REF!</v>
      </c>
      <c r="J1728" s="314"/>
    </row>
    <row r="1729" spans="1:10">
      <c r="A1729" s="32"/>
      <c r="B1729" s="192"/>
      <c r="C1729" s="185">
        <v>201</v>
      </c>
      <c r="D1729" s="186" t="s">
        <v>180</v>
      </c>
      <c r="E1729" s="594"/>
      <c r="F1729" s="595"/>
      <c r="G1729" s="593"/>
      <c r="H1729" s="594"/>
      <c r="I1729" s="7" t="e">
        <f>(IF(OR(#REF!&lt;&gt;0,$E1729&lt;&gt;0,$F1729&lt;&gt;0,$G1729&lt;&gt;0,$H1729&lt;&gt;0),$I$2,""))</f>
        <v>#REF!</v>
      </c>
      <c r="J1729" s="314"/>
    </row>
    <row r="1730" spans="1:10">
      <c r="A1730" s="32"/>
      <c r="B1730" s="193"/>
      <c r="C1730" s="194">
        <v>202</v>
      </c>
      <c r="D1730" s="195" t="s">
        <v>181</v>
      </c>
      <c r="E1730" s="601">
        <v>7600</v>
      </c>
      <c r="F1730" s="602">
        <v>5000</v>
      </c>
      <c r="G1730" s="600">
        <v>5000</v>
      </c>
      <c r="H1730" s="601">
        <v>5000</v>
      </c>
      <c r="I1730" s="7" t="e">
        <f>(IF(OR(#REF!&lt;&gt;0,$E1730&lt;&gt;0,$F1730&lt;&gt;0,$G1730&lt;&gt;0,$H1730&lt;&gt;0),$I$2,""))</f>
        <v>#REF!</v>
      </c>
      <c r="J1730" s="314"/>
    </row>
    <row r="1731" spans="1:10" ht="31.5">
      <c r="A1731" s="32"/>
      <c r="B1731" s="197"/>
      <c r="C1731" s="194">
        <v>205</v>
      </c>
      <c r="D1731" s="195" t="s">
        <v>182</v>
      </c>
      <c r="E1731" s="601">
        <v>5000</v>
      </c>
      <c r="F1731" s="602">
        <v>400</v>
      </c>
      <c r="G1731" s="600">
        <v>400</v>
      </c>
      <c r="H1731" s="601">
        <v>400</v>
      </c>
      <c r="I1731" s="7" t="e">
        <f>(IF(OR(#REF!&lt;&gt;0,$E1731&lt;&gt;0,$F1731&lt;&gt;0,$G1731&lt;&gt;0,$H1731&lt;&gt;0),$I$2,""))</f>
        <v>#REF!</v>
      </c>
      <c r="J1731" s="314"/>
    </row>
    <row r="1732" spans="1:10">
      <c r="A1732" s="32"/>
      <c r="B1732" s="197"/>
      <c r="C1732" s="194">
        <v>208</v>
      </c>
      <c r="D1732" s="198" t="s">
        <v>183</v>
      </c>
      <c r="E1732" s="601">
        <v>800</v>
      </c>
      <c r="F1732" s="602">
        <v>1500</v>
      </c>
      <c r="G1732" s="600">
        <v>1500</v>
      </c>
      <c r="H1732" s="601">
        <v>1500</v>
      </c>
      <c r="I1732" s="7" t="e">
        <f>(IF(OR(#REF!&lt;&gt;0,$E1732&lt;&gt;0,$F1732&lt;&gt;0,$G1732&lt;&gt;0,$H1732&lt;&gt;0),$I$2,""))</f>
        <v>#REF!</v>
      </c>
      <c r="J1732" s="314"/>
    </row>
    <row r="1733" spans="1:10">
      <c r="A1733" s="32"/>
      <c r="B1733" s="192"/>
      <c r="C1733" s="188">
        <v>209</v>
      </c>
      <c r="D1733" s="199" t="s">
        <v>184</v>
      </c>
      <c r="E1733" s="597">
        <v>1800</v>
      </c>
      <c r="F1733" s="598">
        <v>1000</v>
      </c>
      <c r="G1733" s="596">
        <v>1000</v>
      </c>
      <c r="H1733" s="597">
        <v>1000</v>
      </c>
      <c r="I1733" s="7" t="e">
        <f>(IF(OR(#REF!&lt;&gt;0,$E1733&lt;&gt;0,$F1733&lt;&gt;0,$G1733&lt;&gt;0,$H1733&lt;&gt;0),$I$2,""))</f>
        <v>#REF!</v>
      </c>
      <c r="J1733" s="314"/>
    </row>
    <row r="1734" spans="1:10">
      <c r="A1734" s="32"/>
      <c r="B1734" s="180">
        <v>500</v>
      </c>
      <c r="C1734" s="200" t="s">
        <v>185</v>
      </c>
      <c r="D1734" s="603"/>
      <c r="E1734" s="591">
        <f>SUM(E1735:E1741)</f>
        <v>40640</v>
      </c>
      <c r="F1734" s="592">
        <f>SUM(F1735:F1741)</f>
        <v>35100</v>
      </c>
      <c r="G1734" s="590">
        <f>SUM(G1735:G1741)</f>
        <v>38100</v>
      </c>
      <c r="H1734" s="591">
        <f>SUM(H1735:H1741)</f>
        <v>39600</v>
      </c>
      <c r="I1734" s="7" t="e">
        <f>(IF(OR(#REF!&lt;&gt;0,$E1734&lt;&gt;0,$F1734&lt;&gt;0,$G1734&lt;&gt;0,$H1734&lt;&gt;0),$I$2,""))</f>
        <v>#REF!</v>
      </c>
      <c r="J1734" s="314"/>
    </row>
    <row r="1735" spans="1:10">
      <c r="A1735" s="32"/>
      <c r="B1735" s="192"/>
      <c r="C1735" s="201">
        <v>551</v>
      </c>
      <c r="D1735" s="202" t="s">
        <v>186</v>
      </c>
      <c r="E1735" s="594">
        <v>24771</v>
      </c>
      <c r="F1735" s="595">
        <v>21000</v>
      </c>
      <c r="G1735" s="593">
        <v>22000</v>
      </c>
      <c r="H1735" s="594">
        <v>22500</v>
      </c>
      <c r="I1735" s="7" t="e">
        <f>(IF(OR(#REF!&lt;&gt;0,$E1735&lt;&gt;0,$F1735&lt;&gt;0,$G1735&lt;&gt;0,$H1735&lt;&gt;0),$I$2,""))</f>
        <v>#REF!</v>
      </c>
      <c r="J1735" s="314"/>
    </row>
    <row r="1736" spans="1:10">
      <c r="A1736" s="32"/>
      <c r="B1736" s="192"/>
      <c r="C1736" s="203">
        <v>552</v>
      </c>
      <c r="D1736" s="204" t="s">
        <v>187</v>
      </c>
      <c r="E1736" s="601"/>
      <c r="F1736" s="602"/>
      <c r="G1736" s="600"/>
      <c r="H1736" s="601"/>
      <c r="I1736" s="7" t="e">
        <f>(IF(OR(#REF!&lt;&gt;0,$E1736&lt;&gt;0,$F1736&lt;&gt;0,$G1736&lt;&gt;0,$H1736&lt;&gt;0),$I$2,""))</f>
        <v>#REF!</v>
      </c>
      <c r="J1736" s="314"/>
    </row>
    <row r="1737" spans="1:10">
      <c r="A1737" s="32"/>
      <c r="B1737" s="205"/>
      <c r="C1737" s="203">
        <v>558</v>
      </c>
      <c r="D1737" s="206" t="s">
        <v>44</v>
      </c>
      <c r="E1737" s="605">
        <v>0</v>
      </c>
      <c r="F1737" s="606">
        <v>0</v>
      </c>
      <c r="G1737" s="604">
        <v>0</v>
      </c>
      <c r="H1737" s="605">
        <v>0</v>
      </c>
      <c r="I1737" s="7" t="e">
        <f>(IF(OR(#REF!&lt;&gt;0,$E1737&lt;&gt;0,$F1737&lt;&gt;0,$G1737&lt;&gt;0,$H1737&lt;&gt;0),$I$2,""))</f>
        <v>#REF!</v>
      </c>
      <c r="J1737" s="314"/>
    </row>
    <row r="1738" spans="1:10">
      <c r="A1738" s="32"/>
      <c r="B1738" s="205"/>
      <c r="C1738" s="203">
        <v>560</v>
      </c>
      <c r="D1738" s="206" t="s">
        <v>188</v>
      </c>
      <c r="E1738" s="601">
        <v>10764</v>
      </c>
      <c r="F1738" s="602">
        <v>9000</v>
      </c>
      <c r="G1738" s="600">
        <v>10000</v>
      </c>
      <c r="H1738" s="601">
        <v>10500</v>
      </c>
      <c r="I1738" s="7" t="e">
        <f>(IF(OR(#REF!&lt;&gt;0,$E1738&lt;&gt;0,$F1738&lt;&gt;0,$G1738&lt;&gt;0,$H1738&lt;&gt;0),$I$2,""))</f>
        <v>#REF!</v>
      </c>
      <c r="J1738" s="314"/>
    </row>
    <row r="1739" spans="1:10">
      <c r="A1739" s="32"/>
      <c r="B1739" s="205"/>
      <c r="C1739" s="203">
        <v>580</v>
      </c>
      <c r="D1739" s="204" t="s">
        <v>189</v>
      </c>
      <c r="E1739" s="601">
        <v>5105</v>
      </c>
      <c r="F1739" s="602">
        <v>5100</v>
      </c>
      <c r="G1739" s="600">
        <v>6100</v>
      </c>
      <c r="H1739" s="601">
        <v>6600</v>
      </c>
      <c r="I1739" s="7" t="e">
        <f>(IF(OR(#REF!&lt;&gt;0,$E1739&lt;&gt;0,$F1739&lt;&gt;0,$G1739&lt;&gt;0,$H1739&lt;&gt;0),$I$2,""))</f>
        <v>#REF!</v>
      </c>
      <c r="J1739" s="314"/>
    </row>
    <row r="1740" spans="1:10">
      <c r="A1740" s="32"/>
      <c r="B1740" s="192"/>
      <c r="C1740" s="203">
        <v>588</v>
      </c>
      <c r="D1740" s="204" t="s">
        <v>190</v>
      </c>
      <c r="E1740" s="605">
        <v>0</v>
      </c>
      <c r="F1740" s="606">
        <v>0</v>
      </c>
      <c r="G1740" s="604">
        <v>0</v>
      </c>
      <c r="H1740" s="605">
        <v>0</v>
      </c>
      <c r="I1740" s="7" t="e">
        <f>(IF(OR(#REF!&lt;&gt;0,$E1740&lt;&gt;0,$F1740&lt;&gt;0,$G1740&lt;&gt;0,$H1740&lt;&gt;0),$I$2,""))</f>
        <v>#REF!</v>
      </c>
      <c r="J1740" s="314"/>
    </row>
    <row r="1741" spans="1:10" ht="31.5">
      <c r="A1741" s="32"/>
      <c r="B1741" s="192"/>
      <c r="C1741" s="207">
        <v>590</v>
      </c>
      <c r="D1741" s="208" t="s">
        <v>191</v>
      </c>
      <c r="E1741" s="597"/>
      <c r="F1741" s="598"/>
      <c r="G1741" s="596"/>
      <c r="H1741" s="597"/>
      <c r="I1741" s="7" t="e">
        <f>(IF(OR(#REF!&lt;&gt;0,$E1741&lt;&gt;0,$F1741&lt;&gt;0,$G1741&lt;&gt;0,$H1741&lt;&gt;0),$I$2,""))</f>
        <v>#REF!</v>
      </c>
      <c r="J1741" s="314"/>
    </row>
    <row r="1742" spans="1:10">
      <c r="A1742" s="109">
        <v>5</v>
      </c>
      <c r="B1742" s="180">
        <v>800</v>
      </c>
      <c r="C1742" s="209" t="s">
        <v>192</v>
      </c>
      <c r="D1742" s="607"/>
      <c r="E1742" s="609"/>
      <c r="F1742" s="610"/>
      <c r="G1742" s="608"/>
      <c r="H1742" s="609"/>
      <c r="I1742" s="7" t="e">
        <f>(IF(OR(#REF!&lt;&gt;0,$E1742&lt;&gt;0,$F1742&lt;&gt;0,$G1742&lt;&gt;0,$H1742&lt;&gt;0),$I$2,""))</f>
        <v>#REF!</v>
      </c>
      <c r="J1742" s="314"/>
    </row>
    <row r="1743" spans="1:10">
      <c r="A1743" s="110">
        <v>10</v>
      </c>
      <c r="B1743" s="180">
        <v>1000</v>
      </c>
      <c r="C1743" s="191" t="s">
        <v>193</v>
      </c>
      <c r="D1743" s="599"/>
      <c r="E1743" s="591">
        <f>SUM(E1744:E1760)</f>
        <v>251280</v>
      </c>
      <c r="F1743" s="592">
        <f>SUM(F1744:F1760)</f>
        <v>267700</v>
      </c>
      <c r="G1743" s="590">
        <f>SUM(G1744:G1760)</f>
        <v>281800</v>
      </c>
      <c r="H1743" s="591">
        <f>SUM(H1744:H1760)</f>
        <v>294800</v>
      </c>
      <c r="I1743" s="7" t="e">
        <f>(IF(OR(#REF!&lt;&gt;0,$E1743&lt;&gt;0,$F1743&lt;&gt;0,$G1743&lt;&gt;0,$H1743&lt;&gt;0),$I$2,""))</f>
        <v>#REF!</v>
      </c>
      <c r="J1743" s="314"/>
    </row>
    <row r="1744" spans="1:10">
      <c r="A1744" s="110">
        <v>15</v>
      </c>
      <c r="B1744" s="193"/>
      <c r="C1744" s="185">
        <v>1011</v>
      </c>
      <c r="D1744" s="210" t="s">
        <v>194</v>
      </c>
      <c r="E1744" s="594"/>
      <c r="F1744" s="595"/>
      <c r="G1744" s="593"/>
      <c r="H1744" s="594"/>
      <c r="I1744" s="7" t="e">
        <f>(IF(OR(#REF!&lt;&gt;0,$E1744&lt;&gt;0,$F1744&lt;&gt;0,$G1744&lt;&gt;0,$H1744&lt;&gt;0),$I$2,""))</f>
        <v>#REF!</v>
      </c>
      <c r="J1744" s="314"/>
    </row>
    <row r="1745" spans="1:10">
      <c r="A1745" s="109">
        <v>35</v>
      </c>
      <c r="B1745" s="193"/>
      <c r="C1745" s="194">
        <v>1012</v>
      </c>
      <c r="D1745" s="195" t="s">
        <v>195</v>
      </c>
      <c r="E1745" s="601"/>
      <c r="F1745" s="602"/>
      <c r="G1745" s="600"/>
      <c r="H1745" s="601"/>
      <c r="I1745" s="7" t="e">
        <f>(IF(OR(#REF!&lt;&gt;0,$E1745&lt;&gt;0,$F1745&lt;&gt;0,$G1745&lt;&gt;0,$H1745&lt;&gt;0),$I$2,""))</f>
        <v>#REF!</v>
      </c>
      <c r="J1745" s="314"/>
    </row>
    <row r="1746" spans="1:10">
      <c r="A1746" s="110">
        <v>40</v>
      </c>
      <c r="B1746" s="193"/>
      <c r="C1746" s="194">
        <v>1013</v>
      </c>
      <c r="D1746" s="195" t="s">
        <v>196</v>
      </c>
      <c r="E1746" s="601">
        <v>500</v>
      </c>
      <c r="F1746" s="602">
        <v>600</v>
      </c>
      <c r="G1746" s="600">
        <v>600</v>
      </c>
      <c r="H1746" s="601">
        <v>600</v>
      </c>
      <c r="I1746" s="7" t="e">
        <f>(IF(OR(#REF!&lt;&gt;0,$E1746&lt;&gt;0,$F1746&lt;&gt;0,$G1746&lt;&gt;0,$H1746&lt;&gt;0),$I$2,""))</f>
        <v>#REF!</v>
      </c>
      <c r="J1746" s="314"/>
    </row>
    <row r="1747" spans="1:10">
      <c r="A1747" s="110">
        <v>45</v>
      </c>
      <c r="B1747" s="193"/>
      <c r="C1747" s="194">
        <v>1014</v>
      </c>
      <c r="D1747" s="195" t="s">
        <v>197</v>
      </c>
      <c r="E1747" s="601"/>
      <c r="F1747" s="602"/>
      <c r="G1747" s="600"/>
      <c r="H1747" s="601"/>
      <c r="I1747" s="7" t="e">
        <f>(IF(OR(#REF!&lt;&gt;0,$E1747&lt;&gt;0,$F1747&lt;&gt;0,$G1747&lt;&gt;0,$H1747&lt;&gt;0),$I$2,""))</f>
        <v>#REF!</v>
      </c>
      <c r="J1747" s="314"/>
    </row>
    <row r="1748" spans="1:10">
      <c r="A1748" s="110">
        <v>50</v>
      </c>
      <c r="B1748" s="193"/>
      <c r="C1748" s="194">
        <v>1015</v>
      </c>
      <c r="D1748" s="195" t="s">
        <v>198</v>
      </c>
      <c r="E1748" s="601">
        <v>19680</v>
      </c>
      <c r="F1748" s="602">
        <v>70000</v>
      </c>
      <c r="G1748" s="600">
        <v>80000</v>
      </c>
      <c r="H1748" s="601">
        <v>85000</v>
      </c>
      <c r="I1748" s="7" t="e">
        <f>(IF(OR(#REF!&lt;&gt;0,$E1748&lt;&gt;0,$F1748&lt;&gt;0,$G1748&lt;&gt;0,$H1748&lt;&gt;0),$I$2,""))</f>
        <v>#REF!</v>
      </c>
      <c r="J1748" s="314"/>
    </row>
    <row r="1749" spans="1:10">
      <c r="A1749" s="110">
        <v>55</v>
      </c>
      <c r="B1749" s="193"/>
      <c r="C1749" s="211">
        <v>1016</v>
      </c>
      <c r="D1749" s="212" t="s">
        <v>199</v>
      </c>
      <c r="E1749" s="612">
        <v>102480</v>
      </c>
      <c r="F1749" s="613">
        <v>85000</v>
      </c>
      <c r="G1749" s="611">
        <v>90000</v>
      </c>
      <c r="H1749" s="612">
        <v>95000</v>
      </c>
      <c r="I1749" s="7" t="e">
        <f>(IF(OR(#REF!&lt;&gt;0,$E1749&lt;&gt;0,$F1749&lt;&gt;0,$G1749&lt;&gt;0,$H1749&lt;&gt;0),$I$2,""))</f>
        <v>#REF!</v>
      </c>
      <c r="J1749" s="314"/>
    </row>
    <row r="1750" spans="1:10">
      <c r="A1750" s="110">
        <v>60</v>
      </c>
      <c r="B1750" s="184"/>
      <c r="C1750" s="214">
        <v>1020</v>
      </c>
      <c r="D1750" s="215" t="s">
        <v>200</v>
      </c>
      <c r="E1750" s="615">
        <v>19300</v>
      </c>
      <c r="F1750" s="616">
        <v>21400</v>
      </c>
      <c r="G1750" s="614">
        <v>20400</v>
      </c>
      <c r="H1750" s="615">
        <v>22400</v>
      </c>
      <c r="I1750" s="7" t="e">
        <f>(IF(OR(#REF!&lt;&gt;0,$E1750&lt;&gt;0,$F1750&lt;&gt;0,$G1750&lt;&gt;0,$H1750&lt;&gt;0),$I$2,""))</f>
        <v>#REF!</v>
      </c>
      <c r="J1750" s="314"/>
    </row>
    <row r="1751" spans="1:10">
      <c r="A1751" s="109">
        <v>65</v>
      </c>
      <c r="B1751" s="193"/>
      <c r="C1751" s="217">
        <v>1030</v>
      </c>
      <c r="D1751" s="218" t="s">
        <v>201</v>
      </c>
      <c r="E1751" s="618">
        <v>8900</v>
      </c>
      <c r="F1751" s="619">
        <v>5000</v>
      </c>
      <c r="G1751" s="617">
        <v>5000</v>
      </c>
      <c r="H1751" s="618">
        <v>6000</v>
      </c>
      <c r="I1751" s="7" t="e">
        <f>(IF(OR(#REF!&lt;&gt;0,$E1751&lt;&gt;0,$F1751&lt;&gt;0,$G1751&lt;&gt;0,$H1751&lt;&gt;0),$I$2,""))</f>
        <v>#REF!</v>
      </c>
      <c r="J1751" s="314"/>
    </row>
    <row r="1752" spans="1:10">
      <c r="A1752" s="110">
        <v>70</v>
      </c>
      <c r="B1752" s="193"/>
      <c r="C1752" s="214">
        <v>1051</v>
      </c>
      <c r="D1752" s="221" t="s">
        <v>202</v>
      </c>
      <c r="E1752" s="615">
        <v>20</v>
      </c>
      <c r="F1752" s="616">
        <v>100</v>
      </c>
      <c r="G1752" s="614">
        <v>100</v>
      </c>
      <c r="H1752" s="615">
        <v>100</v>
      </c>
      <c r="I1752" s="7" t="e">
        <f>(IF(OR(#REF!&lt;&gt;0,$E1752&lt;&gt;0,$F1752&lt;&gt;0,$G1752&lt;&gt;0,$H1752&lt;&gt;0),$I$2,""))</f>
        <v>#REF!</v>
      </c>
      <c r="J1752" s="314"/>
    </row>
    <row r="1753" spans="1:10">
      <c r="A1753" s="110">
        <v>75</v>
      </c>
      <c r="B1753" s="193"/>
      <c r="C1753" s="194">
        <v>1052</v>
      </c>
      <c r="D1753" s="195" t="s">
        <v>203</v>
      </c>
      <c r="E1753" s="601"/>
      <c r="F1753" s="602"/>
      <c r="G1753" s="600"/>
      <c r="H1753" s="601"/>
      <c r="I1753" s="7" t="e">
        <f>(IF(OR(#REF!&lt;&gt;0,$E1753&lt;&gt;0,$F1753&lt;&gt;0,$G1753&lt;&gt;0,$H1753&lt;&gt;0),$I$2,""))</f>
        <v>#REF!</v>
      </c>
      <c r="J1753" s="314"/>
    </row>
    <row r="1754" spans="1:10">
      <c r="A1754" s="110">
        <v>80</v>
      </c>
      <c r="B1754" s="193"/>
      <c r="C1754" s="217">
        <v>1053</v>
      </c>
      <c r="D1754" s="218" t="s">
        <v>204</v>
      </c>
      <c r="E1754" s="618"/>
      <c r="F1754" s="619"/>
      <c r="G1754" s="617"/>
      <c r="H1754" s="618"/>
      <c r="I1754" s="7" t="e">
        <f>(IF(OR(#REF!&lt;&gt;0,$E1754&lt;&gt;0,$F1754&lt;&gt;0,$G1754&lt;&gt;0,$H1754&lt;&gt;0),$I$2,""))</f>
        <v>#REF!</v>
      </c>
      <c r="J1754" s="314"/>
    </row>
    <row r="1755" spans="1:10">
      <c r="A1755" s="110">
        <v>80</v>
      </c>
      <c r="B1755" s="193"/>
      <c r="C1755" s="214">
        <v>1062</v>
      </c>
      <c r="D1755" s="215" t="s">
        <v>205</v>
      </c>
      <c r="E1755" s="615">
        <v>50</v>
      </c>
      <c r="F1755" s="616">
        <v>100</v>
      </c>
      <c r="G1755" s="614">
        <v>100</v>
      </c>
      <c r="H1755" s="615">
        <v>100</v>
      </c>
      <c r="I1755" s="7" t="e">
        <f>(IF(OR(#REF!&lt;&gt;0,$E1755&lt;&gt;0,$F1755&lt;&gt;0,$G1755&lt;&gt;0,$H1755&lt;&gt;0),$I$2,""))</f>
        <v>#REF!</v>
      </c>
      <c r="J1755" s="314"/>
    </row>
    <row r="1756" spans="1:10">
      <c r="A1756" s="110">
        <v>85</v>
      </c>
      <c r="B1756" s="193"/>
      <c r="C1756" s="217">
        <v>1063</v>
      </c>
      <c r="D1756" s="222" t="s">
        <v>206</v>
      </c>
      <c r="E1756" s="618"/>
      <c r="F1756" s="619"/>
      <c r="G1756" s="617"/>
      <c r="H1756" s="618"/>
      <c r="I1756" s="7" t="e">
        <f>(IF(OR(#REF!&lt;&gt;0,$E1756&lt;&gt;0,$F1756&lt;&gt;0,$G1756&lt;&gt;0,$H1756&lt;&gt;0),$I$2,""))</f>
        <v>#REF!</v>
      </c>
      <c r="J1756" s="314"/>
    </row>
    <row r="1757" spans="1:10">
      <c r="A1757" s="110">
        <v>90</v>
      </c>
      <c r="B1757" s="193"/>
      <c r="C1757" s="223">
        <v>1069</v>
      </c>
      <c r="D1757" s="224" t="s">
        <v>207</v>
      </c>
      <c r="E1757" s="621"/>
      <c r="F1757" s="622"/>
      <c r="G1757" s="620"/>
      <c r="H1757" s="621"/>
      <c r="I1757" s="7" t="e">
        <f>(IF(OR(#REF!&lt;&gt;0,$E1757&lt;&gt;0,$F1757&lt;&gt;0,$G1757&lt;&gt;0,$H1757&lt;&gt;0),$I$2,""))</f>
        <v>#REF!</v>
      </c>
      <c r="J1757" s="314"/>
    </row>
    <row r="1758" spans="1:10">
      <c r="A1758" s="110">
        <v>90</v>
      </c>
      <c r="B1758" s="184"/>
      <c r="C1758" s="214">
        <v>1091</v>
      </c>
      <c r="D1758" s="221" t="s">
        <v>208</v>
      </c>
      <c r="E1758" s="615">
        <v>3150</v>
      </c>
      <c r="F1758" s="616">
        <v>5500</v>
      </c>
      <c r="G1758" s="614">
        <v>5600</v>
      </c>
      <c r="H1758" s="615">
        <v>5600</v>
      </c>
      <c r="I1758" s="7" t="e">
        <f>(IF(OR(#REF!&lt;&gt;0,$E1758&lt;&gt;0,$F1758&lt;&gt;0,$G1758&lt;&gt;0,$H1758&lt;&gt;0),$I$2,""))</f>
        <v>#REF!</v>
      </c>
      <c r="J1758" s="314"/>
    </row>
    <row r="1759" spans="1:10">
      <c r="A1759" s="109">
        <v>115</v>
      </c>
      <c r="B1759" s="193"/>
      <c r="C1759" s="194">
        <v>1092</v>
      </c>
      <c r="D1759" s="195" t="s">
        <v>209</v>
      </c>
      <c r="E1759" s="601"/>
      <c r="F1759" s="602"/>
      <c r="G1759" s="600"/>
      <c r="H1759" s="601"/>
      <c r="I1759" s="7" t="e">
        <f>(IF(OR(#REF!&lt;&gt;0,$E1759&lt;&gt;0,$F1759&lt;&gt;0,$G1759&lt;&gt;0,$H1759&lt;&gt;0),$I$2,""))</f>
        <v>#REF!</v>
      </c>
      <c r="J1759" s="314"/>
    </row>
    <row r="1760" spans="1:10">
      <c r="A1760" s="109">
        <v>125</v>
      </c>
      <c r="B1760" s="193"/>
      <c r="C1760" s="188">
        <v>1098</v>
      </c>
      <c r="D1760" s="226" t="s">
        <v>210</v>
      </c>
      <c r="E1760" s="597">
        <v>97200</v>
      </c>
      <c r="F1760" s="598">
        <v>80000</v>
      </c>
      <c r="G1760" s="596">
        <v>80000</v>
      </c>
      <c r="H1760" s="597">
        <v>80000</v>
      </c>
      <c r="I1760" s="7" t="e">
        <f>(IF(OR(#REF!&lt;&gt;0,$E1760&lt;&gt;0,$F1760&lt;&gt;0,$G1760&lt;&gt;0,$H1760&lt;&gt;0),$I$2,""))</f>
        <v>#REF!</v>
      </c>
      <c r="J1760" s="314"/>
    </row>
    <row r="1761" spans="1:10">
      <c r="A1761" s="110">
        <v>130</v>
      </c>
      <c r="B1761" s="180">
        <v>1900</v>
      </c>
      <c r="C1761" s="227" t="s">
        <v>211</v>
      </c>
      <c r="D1761" s="623"/>
      <c r="E1761" s="591">
        <f>SUM(E1762:E1764)</f>
        <v>1500</v>
      </c>
      <c r="F1761" s="592">
        <f>SUM(F1762:F1764)</f>
        <v>2500</v>
      </c>
      <c r="G1761" s="590">
        <f>SUM(G1762:G1764)</f>
        <v>2500</v>
      </c>
      <c r="H1761" s="591">
        <f>SUM(H1762:H1764)</f>
        <v>2500</v>
      </c>
      <c r="I1761" s="7" t="e">
        <f>(IF(OR(#REF!&lt;&gt;0,$E1761&lt;&gt;0,$F1761&lt;&gt;0,$G1761&lt;&gt;0,$H1761&lt;&gt;0),$I$2,""))</f>
        <v>#REF!</v>
      </c>
      <c r="J1761" s="314"/>
    </row>
    <row r="1762" spans="1:10">
      <c r="A1762" s="110">
        <v>135</v>
      </c>
      <c r="B1762" s="193"/>
      <c r="C1762" s="185">
        <v>1901</v>
      </c>
      <c r="D1762" s="228" t="s">
        <v>212</v>
      </c>
      <c r="E1762" s="594"/>
      <c r="F1762" s="595">
        <v>1000</v>
      </c>
      <c r="G1762" s="593">
        <v>1000</v>
      </c>
      <c r="H1762" s="594">
        <v>1000</v>
      </c>
      <c r="I1762" s="7" t="e">
        <f>(IF(OR(#REF!&lt;&gt;0,$E1762&lt;&gt;0,$F1762&lt;&gt;0,$G1762&lt;&gt;0,$H1762&lt;&gt;0),$I$2,""))</f>
        <v>#REF!</v>
      </c>
      <c r="J1762" s="314"/>
    </row>
    <row r="1763" spans="1:10">
      <c r="A1763" s="110">
        <v>140</v>
      </c>
      <c r="B1763" s="229"/>
      <c r="C1763" s="194">
        <v>1981</v>
      </c>
      <c r="D1763" s="230" t="s">
        <v>213</v>
      </c>
      <c r="E1763" s="601">
        <v>1500</v>
      </c>
      <c r="F1763" s="602">
        <v>1500</v>
      </c>
      <c r="G1763" s="600">
        <v>1500</v>
      </c>
      <c r="H1763" s="601">
        <v>1500</v>
      </c>
      <c r="I1763" s="7" t="e">
        <f>(IF(OR(#REF!&lt;&gt;0,$E1763&lt;&gt;0,$F1763&lt;&gt;0,$G1763&lt;&gt;0,$H1763&lt;&gt;0),$I$2,""))</f>
        <v>#REF!</v>
      </c>
      <c r="J1763" s="314"/>
    </row>
    <row r="1764" spans="1:10">
      <c r="A1764" s="110">
        <v>145</v>
      </c>
      <c r="B1764" s="193"/>
      <c r="C1764" s="188">
        <v>1991</v>
      </c>
      <c r="D1764" s="231" t="s">
        <v>214</v>
      </c>
      <c r="E1764" s="597"/>
      <c r="F1764" s="598"/>
      <c r="G1764" s="596"/>
      <c r="H1764" s="597"/>
      <c r="I1764" s="7" t="e">
        <f>(IF(OR(#REF!&lt;&gt;0,$E1764&lt;&gt;0,$F1764&lt;&gt;0,$G1764&lt;&gt;0,$H1764&lt;&gt;0),$I$2,""))</f>
        <v>#REF!</v>
      </c>
      <c r="J1764" s="314"/>
    </row>
    <row r="1765" spans="1:10">
      <c r="A1765" s="110">
        <v>150</v>
      </c>
      <c r="B1765" s="180">
        <v>2100</v>
      </c>
      <c r="C1765" s="227" t="s">
        <v>215</v>
      </c>
      <c r="D1765" s="623"/>
      <c r="E1765" s="591">
        <f>SUM(E1766:E1770)</f>
        <v>0</v>
      </c>
      <c r="F1765" s="592">
        <f>SUM(F1766:F1770)</f>
        <v>0</v>
      </c>
      <c r="G1765" s="590">
        <f>SUM(G1766:G1770)</f>
        <v>0</v>
      </c>
      <c r="H1765" s="591">
        <f>SUM(H1766:H1770)</f>
        <v>0</v>
      </c>
      <c r="I1765" s="7" t="e">
        <f>(IF(OR(#REF!&lt;&gt;0,$E1765&lt;&gt;0,$F1765&lt;&gt;0,$G1765&lt;&gt;0,$H1765&lt;&gt;0),$I$2,""))</f>
        <v>#REF!</v>
      </c>
      <c r="J1765" s="314"/>
    </row>
    <row r="1766" spans="1:10">
      <c r="A1766" s="110">
        <v>155</v>
      </c>
      <c r="B1766" s="193"/>
      <c r="C1766" s="185">
        <v>2110</v>
      </c>
      <c r="D1766" s="232" t="s">
        <v>216</v>
      </c>
      <c r="E1766" s="594"/>
      <c r="F1766" s="595"/>
      <c r="G1766" s="593"/>
      <c r="H1766" s="594"/>
      <c r="I1766" s="7" t="e">
        <f>(IF(OR(#REF!&lt;&gt;0,$E1766&lt;&gt;0,$F1766&lt;&gt;0,$G1766&lt;&gt;0,$H1766&lt;&gt;0),$I$2,""))</f>
        <v>#REF!</v>
      </c>
      <c r="J1766" s="314"/>
    </row>
    <row r="1767" spans="1:10">
      <c r="A1767" s="110">
        <v>160</v>
      </c>
      <c r="B1767" s="229"/>
      <c r="C1767" s="194">
        <v>2120</v>
      </c>
      <c r="D1767" s="198" t="s">
        <v>217</v>
      </c>
      <c r="E1767" s="601"/>
      <c r="F1767" s="602"/>
      <c r="G1767" s="600"/>
      <c r="H1767" s="601"/>
      <c r="I1767" s="7" t="e">
        <f>(IF(OR(#REF!&lt;&gt;0,$E1767&lt;&gt;0,$F1767&lt;&gt;0,$G1767&lt;&gt;0,$H1767&lt;&gt;0),$I$2,""))</f>
        <v>#REF!</v>
      </c>
      <c r="J1767" s="314"/>
    </row>
    <row r="1768" spans="1:10">
      <c r="A1768" s="110">
        <v>165</v>
      </c>
      <c r="B1768" s="229"/>
      <c r="C1768" s="194">
        <v>2125</v>
      </c>
      <c r="D1768" s="198" t="s">
        <v>218</v>
      </c>
      <c r="E1768" s="605">
        <v>0</v>
      </c>
      <c r="F1768" s="606">
        <v>0</v>
      </c>
      <c r="G1768" s="604">
        <v>0</v>
      </c>
      <c r="H1768" s="605">
        <v>0</v>
      </c>
      <c r="I1768" s="7" t="e">
        <f>(IF(OR(#REF!&lt;&gt;0,$E1768&lt;&gt;0,$F1768&lt;&gt;0,$G1768&lt;&gt;0,$H1768&lt;&gt;0),$I$2,""))</f>
        <v>#REF!</v>
      </c>
      <c r="J1768" s="314"/>
    </row>
    <row r="1769" spans="1:10">
      <c r="A1769" s="110">
        <v>175</v>
      </c>
      <c r="B1769" s="192"/>
      <c r="C1769" s="194">
        <v>2140</v>
      </c>
      <c r="D1769" s="198" t="s">
        <v>219</v>
      </c>
      <c r="E1769" s="605">
        <v>0</v>
      </c>
      <c r="F1769" s="606">
        <v>0</v>
      </c>
      <c r="G1769" s="604">
        <v>0</v>
      </c>
      <c r="H1769" s="605">
        <v>0</v>
      </c>
      <c r="I1769" s="7" t="e">
        <f>(IF(OR(#REF!&lt;&gt;0,$E1769&lt;&gt;0,$F1769&lt;&gt;0,$G1769&lt;&gt;0,$H1769&lt;&gt;0),$I$2,""))</f>
        <v>#REF!</v>
      </c>
      <c r="J1769" s="314"/>
    </row>
    <row r="1770" spans="1:10">
      <c r="A1770" s="110">
        <v>180</v>
      </c>
      <c r="B1770" s="193"/>
      <c r="C1770" s="188">
        <v>2190</v>
      </c>
      <c r="D1770" s="233" t="s">
        <v>220</v>
      </c>
      <c r="E1770" s="597"/>
      <c r="F1770" s="598"/>
      <c r="G1770" s="596"/>
      <c r="H1770" s="597"/>
      <c r="I1770" s="7" t="e">
        <f>(IF(OR(#REF!&lt;&gt;0,$E1770&lt;&gt;0,$F1770&lt;&gt;0,$G1770&lt;&gt;0,$H1770&lt;&gt;0),$I$2,""))</f>
        <v>#REF!</v>
      </c>
      <c r="J1770" s="314"/>
    </row>
    <row r="1771" spans="1:10">
      <c r="A1771" s="110">
        <v>185</v>
      </c>
      <c r="B1771" s="180">
        <v>2200</v>
      </c>
      <c r="C1771" s="227" t="s">
        <v>221</v>
      </c>
      <c r="D1771" s="623"/>
      <c r="E1771" s="591">
        <f>SUM(E1772:E1773)</f>
        <v>0</v>
      </c>
      <c r="F1771" s="592">
        <f>SUM(F1772:F1773)</f>
        <v>0</v>
      </c>
      <c r="G1771" s="590">
        <f>SUM(G1772:G1773)</f>
        <v>0</v>
      </c>
      <c r="H1771" s="591">
        <f>SUM(H1772:H1773)</f>
        <v>0</v>
      </c>
      <c r="I1771" s="7" t="e">
        <f>(IF(OR(#REF!&lt;&gt;0,$E1771&lt;&gt;0,$F1771&lt;&gt;0,$G1771&lt;&gt;0,$H1771&lt;&gt;0),$I$2,""))</f>
        <v>#REF!</v>
      </c>
      <c r="J1771" s="314"/>
    </row>
    <row r="1772" spans="1:10">
      <c r="A1772" s="110">
        <v>190</v>
      </c>
      <c r="B1772" s="193"/>
      <c r="C1772" s="185">
        <v>2221</v>
      </c>
      <c r="D1772" s="186" t="s">
        <v>222</v>
      </c>
      <c r="E1772" s="594"/>
      <c r="F1772" s="595"/>
      <c r="G1772" s="593"/>
      <c r="H1772" s="594"/>
      <c r="I1772" s="7" t="e">
        <f>(IF(OR(#REF!&lt;&gt;0,$E1772&lt;&gt;0,$F1772&lt;&gt;0,$G1772&lt;&gt;0,$H1772&lt;&gt;0),$I$2,""))</f>
        <v>#REF!</v>
      </c>
      <c r="J1772" s="314"/>
    </row>
    <row r="1773" spans="1:10">
      <c r="A1773" s="110">
        <v>200</v>
      </c>
      <c r="B1773" s="193"/>
      <c r="C1773" s="188">
        <v>2224</v>
      </c>
      <c r="D1773" s="189" t="s">
        <v>223</v>
      </c>
      <c r="E1773" s="597"/>
      <c r="F1773" s="598"/>
      <c r="G1773" s="596"/>
      <c r="H1773" s="597"/>
      <c r="I1773" s="7" t="e">
        <f>(IF(OR(#REF!&lt;&gt;0,$E1773&lt;&gt;0,$F1773&lt;&gt;0,$G1773&lt;&gt;0,$H1773&lt;&gt;0),$I$2,""))</f>
        <v>#REF!</v>
      </c>
      <c r="J1773" s="314"/>
    </row>
    <row r="1774" spans="1:10">
      <c r="A1774" s="110">
        <v>200</v>
      </c>
      <c r="B1774" s="180">
        <v>2500</v>
      </c>
      <c r="C1774" s="227" t="s">
        <v>224</v>
      </c>
      <c r="D1774" s="623"/>
      <c r="E1774" s="609"/>
      <c r="F1774" s="610"/>
      <c r="G1774" s="608"/>
      <c r="H1774" s="609"/>
      <c r="I1774" s="7" t="e">
        <f>(IF(OR(#REF!&lt;&gt;0,$E1774&lt;&gt;0,$F1774&lt;&gt;0,$G1774&lt;&gt;0,$H1774&lt;&gt;0),$I$2,""))</f>
        <v>#REF!</v>
      </c>
      <c r="J1774" s="314"/>
    </row>
    <row r="1775" spans="1:10">
      <c r="A1775" s="110">
        <v>205</v>
      </c>
      <c r="B1775" s="180">
        <v>2600</v>
      </c>
      <c r="C1775" s="234" t="s">
        <v>225</v>
      </c>
      <c r="D1775" s="624"/>
      <c r="E1775" s="609"/>
      <c r="F1775" s="610"/>
      <c r="G1775" s="608"/>
      <c r="H1775" s="609"/>
      <c r="I1775" s="7" t="e">
        <f>(IF(OR(#REF!&lt;&gt;0,$E1775&lt;&gt;0,$F1775&lt;&gt;0,$G1775&lt;&gt;0,$H1775&lt;&gt;0),$I$2,""))</f>
        <v>#REF!</v>
      </c>
      <c r="J1775" s="314"/>
    </row>
    <row r="1776" spans="1:10">
      <c r="A1776" s="110">
        <v>210</v>
      </c>
      <c r="B1776" s="180">
        <v>2700</v>
      </c>
      <c r="C1776" s="234" t="s">
        <v>226</v>
      </c>
      <c r="D1776" s="624"/>
      <c r="E1776" s="609"/>
      <c r="F1776" s="610"/>
      <c r="G1776" s="608"/>
      <c r="H1776" s="609"/>
      <c r="I1776" s="7" t="e">
        <f>(IF(OR(#REF!&lt;&gt;0,$E1776&lt;&gt;0,$F1776&lt;&gt;0,$G1776&lt;&gt;0,$H1776&lt;&gt;0),$I$2,""))</f>
        <v>#REF!</v>
      </c>
      <c r="J1776" s="314"/>
    </row>
    <row r="1777" spans="1:10" ht="36" customHeight="1">
      <c r="A1777" s="110">
        <v>215</v>
      </c>
      <c r="B1777" s="180">
        <v>2800</v>
      </c>
      <c r="C1777" s="234" t="s">
        <v>517</v>
      </c>
      <c r="D1777" s="624"/>
      <c r="E1777" s="609"/>
      <c r="F1777" s="610"/>
      <c r="G1777" s="608"/>
      <c r="H1777" s="609"/>
      <c r="I1777" s="7" t="e">
        <f>(IF(OR(#REF!&lt;&gt;0,$E1777&lt;&gt;0,$F1777&lt;&gt;0,$G1777&lt;&gt;0,$H1777&lt;&gt;0),$I$2,""))</f>
        <v>#REF!</v>
      </c>
      <c r="J1777" s="314"/>
    </row>
    <row r="1778" spans="1:10">
      <c r="A1778" s="109">
        <v>220</v>
      </c>
      <c r="B1778" s="180">
        <v>2900</v>
      </c>
      <c r="C1778" s="227" t="s">
        <v>228</v>
      </c>
      <c r="D1778" s="623"/>
      <c r="E1778" s="590">
        <f>SUM(E1779:E1786)</f>
        <v>0</v>
      </c>
      <c r="F1778" s="590">
        <f>SUM(F1779:F1786)</f>
        <v>0</v>
      </c>
      <c r="G1778" s="590">
        <f>SUM(G1779:G1786)</f>
        <v>0</v>
      </c>
      <c r="H1778" s="590">
        <f>SUM(H1779:H1786)</f>
        <v>0</v>
      </c>
      <c r="I1778" s="7" t="e">
        <f>(IF(OR(#REF!&lt;&gt;0,$E1778&lt;&gt;0,$F1778&lt;&gt;0,$G1778&lt;&gt;0,$H1778&lt;&gt;0),$I$2,""))</f>
        <v>#REF!</v>
      </c>
      <c r="J1778" s="314"/>
    </row>
    <row r="1779" spans="1:10">
      <c r="A1779" s="110">
        <v>225</v>
      </c>
      <c r="B1779" s="236"/>
      <c r="C1779" s="185">
        <v>2910</v>
      </c>
      <c r="D1779" s="237" t="s">
        <v>229</v>
      </c>
      <c r="E1779" s="594"/>
      <c r="F1779" s="595"/>
      <c r="G1779" s="593"/>
      <c r="H1779" s="594"/>
      <c r="I1779" s="7" t="e">
        <f>(IF(OR(#REF!&lt;&gt;0,$E1779&lt;&gt;0,$F1779&lt;&gt;0,$G1779&lt;&gt;0,$H1779&lt;&gt;0),$I$2,""))</f>
        <v>#REF!</v>
      </c>
      <c r="J1779" s="314"/>
    </row>
    <row r="1780" spans="1:10">
      <c r="A1780" s="110">
        <v>230</v>
      </c>
      <c r="B1780" s="236"/>
      <c r="C1780" s="185">
        <v>2920</v>
      </c>
      <c r="D1780" s="237" t="s">
        <v>230</v>
      </c>
      <c r="E1780" s="594"/>
      <c r="F1780" s="595"/>
      <c r="G1780" s="593"/>
      <c r="H1780" s="594"/>
      <c r="I1780" s="7" t="e">
        <f>(IF(OR(#REF!&lt;&gt;0,$E1780&lt;&gt;0,$F1780&lt;&gt;0,$G1780&lt;&gt;0,$H1780&lt;&gt;0),$I$2,""))</f>
        <v>#REF!</v>
      </c>
      <c r="J1780" s="314"/>
    </row>
    <row r="1781" spans="1:10" ht="31.5">
      <c r="A1781" s="110">
        <v>245</v>
      </c>
      <c r="B1781" s="236"/>
      <c r="C1781" s="217">
        <v>2969</v>
      </c>
      <c r="D1781" s="238" t="s">
        <v>231</v>
      </c>
      <c r="E1781" s="618"/>
      <c r="F1781" s="619"/>
      <c r="G1781" s="617"/>
      <c r="H1781" s="618"/>
      <c r="I1781" s="7" t="e">
        <f>(IF(OR(#REF!&lt;&gt;0,$E1781&lt;&gt;0,$F1781&lt;&gt;0,$G1781&lt;&gt;0,$H1781&lt;&gt;0),$I$2,""))</f>
        <v>#REF!</v>
      </c>
      <c r="J1781" s="314"/>
    </row>
    <row r="1782" spans="1:10" ht="31.5">
      <c r="A1782" s="109">
        <v>220</v>
      </c>
      <c r="B1782" s="236"/>
      <c r="C1782" s="239">
        <v>2970</v>
      </c>
      <c r="D1782" s="240" t="s">
        <v>232</v>
      </c>
      <c r="E1782" s="626"/>
      <c r="F1782" s="627"/>
      <c r="G1782" s="625"/>
      <c r="H1782" s="626"/>
      <c r="I1782" s="7" t="e">
        <f>(IF(OR(#REF!&lt;&gt;0,$E1782&lt;&gt;0,$F1782&lt;&gt;0,$G1782&lt;&gt;0,$H1782&lt;&gt;0),$I$2,""))</f>
        <v>#REF!</v>
      </c>
      <c r="J1782" s="314"/>
    </row>
    <row r="1783" spans="1:10">
      <c r="A1783" s="110">
        <v>225</v>
      </c>
      <c r="B1783" s="236"/>
      <c r="C1783" s="223">
        <v>2989</v>
      </c>
      <c r="D1783" s="242" t="s">
        <v>233</v>
      </c>
      <c r="E1783" s="621"/>
      <c r="F1783" s="622"/>
      <c r="G1783" s="620"/>
      <c r="H1783" s="621"/>
      <c r="I1783" s="7" t="e">
        <f>(IF(OR(#REF!&lt;&gt;0,$E1783&lt;&gt;0,$F1783&lt;&gt;0,$G1783&lt;&gt;0,$H1783&lt;&gt;0),$I$2,""))</f>
        <v>#REF!</v>
      </c>
      <c r="J1783" s="314"/>
    </row>
    <row r="1784" spans="1:10" ht="31.5">
      <c r="A1784" s="110">
        <v>230</v>
      </c>
      <c r="B1784" s="193"/>
      <c r="C1784" s="214">
        <v>2990</v>
      </c>
      <c r="D1784" s="243" t="s">
        <v>234</v>
      </c>
      <c r="E1784" s="615"/>
      <c r="F1784" s="616"/>
      <c r="G1784" s="614"/>
      <c r="H1784" s="615"/>
      <c r="I1784" s="7" t="e">
        <f>(IF(OR(#REF!&lt;&gt;0,$E1784&lt;&gt;0,$F1784&lt;&gt;0,$G1784&lt;&gt;0,$H1784&lt;&gt;0),$I$2,""))</f>
        <v>#REF!</v>
      </c>
      <c r="J1784" s="314"/>
    </row>
    <row r="1785" spans="1:10">
      <c r="A1785" s="110">
        <v>235</v>
      </c>
      <c r="B1785" s="193"/>
      <c r="C1785" s="214">
        <v>2991</v>
      </c>
      <c r="D1785" s="243" t="s">
        <v>235</v>
      </c>
      <c r="E1785" s="615"/>
      <c r="F1785" s="616"/>
      <c r="G1785" s="614"/>
      <c r="H1785" s="615"/>
      <c r="I1785" s="7" t="e">
        <f>(IF(OR(#REF!&lt;&gt;0,$E1785&lt;&gt;0,$F1785&lt;&gt;0,$G1785&lt;&gt;0,$H1785&lt;&gt;0),$I$2,""))</f>
        <v>#REF!</v>
      </c>
      <c r="J1785" s="314"/>
    </row>
    <row r="1786" spans="1:10">
      <c r="A1786" s="110">
        <v>240</v>
      </c>
      <c r="B1786" s="193"/>
      <c r="C1786" s="188">
        <v>2992</v>
      </c>
      <c r="D1786" s="628" t="s">
        <v>236</v>
      </c>
      <c r="E1786" s="597"/>
      <c r="F1786" s="598"/>
      <c r="G1786" s="596"/>
      <c r="H1786" s="597"/>
      <c r="I1786" s="7" t="e">
        <f>(IF(OR(#REF!&lt;&gt;0,$E1786&lt;&gt;0,$F1786&lt;&gt;0,$G1786&lt;&gt;0,$H1786&lt;&gt;0),$I$2,""))</f>
        <v>#REF!</v>
      </c>
      <c r="J1786" s="314"/>
    </row>
    <row r="1787" spans="1:10">
      <c r="A1787" s="110">
        <v>245</v>
      </c>
      <c r="B1787" s="180">
        <v>3300</v>
      </c>
      <c r="C1787" s="245" t="s">
        <v>237</v>
      </c>
      <c r="D1787" s="246"/>
      <c r="E1787" s="591">
        <f>SUM(E1788:E1792)</f>
        <v>0</v>
      </c>
      <c r="F1787" s="592">
        <f>SUM(F1788:F1792)</f>
        <v>0</v>
      </c>
      <c r="G1787" s="590">
        <f>SUM(G1788:G1792)</f>
        <v>0</v>
      </c>
      <c r="H1787" s="591">
        <f>SUM(H1788:H1792)</f>
        <v>0</v>
      </c>
      <c r="I1787" s="7" t="e">
        <f>(IF(OR(#REF!&lt;&gt;0,$E1787&lt;&gt;0,$F1787&lt;&gt;0,$G1787&lt;&gt;0,$H1787&lt;&gt;0),$I$2,""))</f>
        <v>#REF!</v>
      </c>
      <c r="J1787" s="314"/>
    </row>
    <row r="1788" spans="1:10">
      <c r="A1788" s="109">
        <v>250</v>
      </c>
      <c r="B1788" s="192"/>
      <c r="C1788" s="185">
        <v>3301</v>
      </c>
      <c r="D1788" s="247" t="s">
        <v>238</v>
      </c>
      <c r="E1788" s="630">
        <v>0</v>
      </c>
      <c r="F1788" s="631">
        <v>0</v>
      </c>
      <c r="G1788" s="629">
        <v>0</v>
      </c>
      <c r="H1788" s="630">
        <v>0</v>
      </c>
      <c r="I1788" s="7" t="e">
        <f>(IF(OR(#REF!&lt;&gt;0,$E1788&lt;&gt;0,$F1788&lt;&gt;0,$G1788&lt;&gt;0,$H1788&lt;&gt;0),$I$2,""))</f>
        <v>#REF!</v>
      </c>
      <c r="J1788" s="314"/>
    </row>
    <row r="1789" spans="1:10">
      <c r="A1789" s="110">
        <v>255</v>
      </c>
      <c r="B1789" s="192"/>
      <c r="C1789" s="194">
        <v>3302</v>
      </c>
      <c r="D1789" s="248" t="s">
        <v>239</v>
      </c>
      <c r="E1789" s="605">
        <v>0</v>
      </c>
      <c r="F1789" s="606">
        <v>0</v>
      </c>
      <c r="G1789" s="604">
        <v>0</v>
      </c>
      <c r="H1789" s="605">
        <v>0</v>
      </c>
      <c r="I1789" s="7" t="e">
        <f>(IF(OR(#REF!&lt;&gt;0,$E1789&lt;&gt;0,$F1789&lt;&gt;0,$G1789&lt;&gt;0,$H1789&lt;&gt;0),$I$2,""))</f>
        <v>#REF!</v>
      </c>
      <c r="J1789" s="314"/>
    </row>
    <row r="1790" spans="1:10">
      <c r="A1790" s="110">
        <v>265</v>
      </c>
      <c r="B1790" s="192"/>
      <c r="C1790" s="194">
        <v>3304</v>
      </c>
      <c r="D1790" s="248" t="s">
        <v>240</v>
      </c>
      <c r="E1790" s="605">
        <v>0</v>
      </c>
      <c r="F1790" s="606">
        <v>0</v>
      </c>
      <c r="G1790" s="604">
        <v>0</v>
      </c>
      <c r="H1790" s="605">
        <v>0</v>
      </c>
      <c r="I1790" s="7" t="e">
        <f>(IF(OR(#REF!&lt;&gt;0,$E1790&lt;&gt;0,$F1790&lt;&gt;0,$G1790&lt;&gt;0,$H1790&lt;&gt;0),$I$2,""))</f>
        <v>#REF!</v>
      </c>
      <c r="J1790" s="314"/>
    </row>
    <row r="1791" spans="1:10" ht="31.5">
      <c r="A1791" s="109">
        <v>270</v>
      </c>
      <c r="B1791" s="192"/>
      <c r="C1791" s="188">
        <v>3306</v>
      </c>
      <c r="D1791" s="249" t="s">
        <v>241</v>
      </c>
      <c r="E1791" s="605">
        <v>0</v>
      </c>
      <c r="F1791" s="606">
        <v>0</v>
      </c>
      <c r="G1791" s="604">
        <v>0</v>
      </c>
      <c r="H1791" s="605">
        <v>0</v>
      </c>
      <c r="I1791" s="7" t="e">
        <f>(IF(OR(#REF!&lt;&gt;0,$E1791&lt;&gt;0,$F1791&lt;&gt;0,$G1791&lt;&gt;0,$H1791&lt;&gt;0),$I$2,""))</f>
        <v>#REF!</v>
      </c>
      <c r="J1791" s="314"/>
    </row>
    <row r="1792" spans="1:10">
      <c r="A1792" s="109">
        <v>290</v>
      </c>
      <c r="B1792" s="192"/>
      <c r="C1792" s="188">
        <v>3307</v>
      </c>
      <c r="D1792" s="249" t="s">
        <v>242</v>
      </c>
      <c r="E1792" s="633">
        <v>0</v>
      </c>
      <c r="F1792" s="634">
        <v>0</v>
      </c>
      <c r="G1792" s="632">
        <v>0</v>
      </c>
      <c r="H1792" s="633">
        <v>0</v>
      </c>
      <c r="I1792" s="7" t="e">
        <f>(IF(OR(#REF!&lt;&gt;0,$E1792&lt;&gt;0,$F1792&lt;&gt;0,$G1792&lt;&gt;0,$H1792&lt;&gt;0),$I$2,""))</f>
        <v>#REF!</v>
      </c>
      <c r="J1792" s="314"/>
    </row>
    <row r="1793" spans="1:10">
      <c r="A1793" s="235">
        <v>320</v>
      </c>
      <c r="B1793" s="180">
        <v>3900</v>
      </c>
      <c r="C1793" s="227" t="s">
        <v>243</v>
      </c>
      <c r="D1793" s="623"/>
      <c r="E1793" s="636">
        <v>0</v>
      </c>
      <c r="F1793" s="637">
        <v>0</v>
      </c>
      <c r="G1793" s="635">
        <v>0</v>
      </c>
      <c r="H1793" s="636">
        <v>0</v>
      </c>
      <c r="I1793" s="7" t="e">
        <f>(IF(OR(#REF!&lt;&gt;0,$E1793&lt;&gt;0,$F1793&lt;&gt;0,$G1793&lt;&gt;0,$H1793&lt;&gt;0),$I$2,""))</f>
        <v>#REF!</v>
      </c>
      <c r="J1793" s="314"/>
    </row>
    <row r="1794" spans="1:10">
      <c r="A1794" s="109">
        <v>330</v>
      </c>
      <c r="B1794" s="180">
        <v>4000</v>
      </c>
      <c r="C1794" s="227" t="s">
        <v>244</v>
      </c>
      <c r="D1794" s="623"/>
      <c r="E1794" s="609">
        <v>35000</v>
      </c>
      <c r="F1794" s="610">
        <v>35000</v>
      </c>
      <c r="G1794" s="608">
        <v>35000</v>
      </c>
      <c r="H1794" s="609">
        <v>35000</v>
      </c>
      <c r="I1794" s="7" t="e">
        <f>(IF(OR(#REF!&lt;&gt;0,$E1794&lt;&gt;0,$F1794&lt;&gt;0,$G1794&lt;&gt;0,$H1794&lt;&gt;0),$I$2,""))</f>
        <v>#REF!</v>
      </c>
      <c r="J1794" s="314"/>
    </row>
    <row r="1795" spans="1:10">
      <c r="A1795" s="109">
        <v>350</v>
      </c>
      <c r="B1795" s="180">
        <v>4100</v>
      </c>
      <c r="C1795" s="227" t="s">
        <v>245</v>
      </c>
      <c r="D1795" s="623"/>
      <c r="E1795" s="609"/>
      <c r="F1795" s="610"/>
      <c r="G1795" s="608"/>
      <c r="H1795" s="609"/>
      <c r="I1795" s="7" t="e">
        <f>(IF(OR(#REF!&lt;&gt;0,$E1795&lt;&gt;0,$F1795&lt;&gt;0,$G1795&lt;&gt;0,$H1795&lt;&gt;0),$I$2,""))</f>
        <v>#REF!</v>
      </c>
      <c r="J1795" s="314"/>
    </row>
    <row r="1796" spans="1:10">
      <c r="A1796" s="110">
        <v>355</v>
      </c>
      <c r="B1796" s="180">
        <v>4200</v>
      </c>
      <c r="C1796" s="227" t="s">
        <v>246</v>
      </c>
      <c r="D1796" s="623"/>
      <c r="E1796" s="591">
        <f>SUM(E1797:E1802)</f>
        <v>0</v>
      </c>
      <c r="F1796" s="592">
        <f>SUM(F1797:F1802)</f>
        <v>0</v>
      </c>
      <c r="G1796" s="590">
        <f>SUM(G1797:G1802)</f>
        <v>0</v>
      </c>
      <c r="H1796" s="591">
        <f>SUM(H1797:H1802)</f>
        <v>0</v>
      </c>
      <c r="I1796" s="7" t="e">
        <f>(IF(OR(#REF!&lt;&gt;0,$E1796&lt;&gt;0,$F1796&lt;&gt;0,$G1796&lt;&gt;0,$H1796&lt;&gt;0),$I$2,""))</f>
        <v>#REF!</v>
      </c>
      <c r="J1796" s="314"/>
    </row>
    <row r="1797" spans="1:10">
      <c r="A1797" s="110">
        <v>355</v>
      </c>
      <c r="B1797" s="251"/>
      <c r="C1797" s="185">
        <v>4201</v>
      </c>
      <c r="D1797" s="186" t="s">
        <v>247</v>
      </c>
      <c r="E1797" s="594"/>
      <c r="F1797" s="595"/>
      <c r="G1797" s="593"/>
      <c r="H1797" s="594"/>
      <c r="I1797" s="7" t="e">
        <f>(IF(OR(#REF!&lt;&gt;0,$E1797&lt;&gt;0,$F1797&lt;&gt;0,$G1797&lt;&gt;0,$H1797&lt;&gt;0),$I$2,""))</f>
        <v>#REF!</v>
      </c>
      <c r="J1797" s="314"/>
    </row>
    <row r="1798" spans="1:10">
      <c r="A1798" s="110">
        <v>375</v>
      </c>
      <c r="B1798" s="251"/>
      <c r="C1798" s="194">
        <v>4202</v>
      </c>
      <c r="D1798" s="252" t="s">
        <v>248</v>
      </c>
      <c r="E1798" s="601"/>
      <c r="F1798" s="602"/>
      <c r="G1798" s="600"/>
      <c r="H1798" s="601"/>
      <c r="I1798" s="7" t="e">
        <f>(IF(OR(#REF!&lt;&gt;0,$E1798&lt;&gt;0,$F1798&lt;&gt;0,$G1798&lt;&gt;0,$H1798&lt;&gt;0),$I$2,""))</f>
        <v>#REF!</v>
      </c>
      <c r="J1798" s="314"/>
    </row>
    <row r="1799" spans="1:10">
      <c r="A1799" s="110">
        <v>380</v>
      </c>
      <c r="B1799" s="251"/>
      <c r="C1799" s="194">
        <v>4214</v>
      </c>
      <c r="D1799" s="252" t="s">
        <v>249</v>
      </c>
      <c r="E1799" s="601"/>
      <c r="F1799" s="602"/>
      <c r="G1799" s="600"/>
      <c r="H1799" s="601"/>
      <c r="I1799" s="7" t="e">
        <f>(IF(OR(#REF!&lt;&gt;0,$E1799&lt;&gt;0,$F1799&lt;&gt;0,$G1799&lt;&gt;0,$H1799&lt;&gt;0),$I$2,""))</f>
        <v>#REF!</v>
      </c>
      <c r="J1799" s="314"/>
    </row>
    <row r="1800" spans="1:10">
      <c r="A1800" s="110">
        <v>385</v>
      </c>
      <c r="B1800" s="251"/>
      <c r="C1800" s="194">
        <v>4217</v>
      </c>
      <c r="D1800" s="252" t="s">
        <v>250</v>
      </c>
      <c r="E1800" s="601"/>
      <c r="F1800" s="602"/>
      <c r="G1800" s="600"/>
      <c r="H1800" s="601"/>
      <c r="I1800" s="7" t="e">
        <f>(IF(OR(#REF!&lt;&gt;0,$E1800&lt;&gt;0,$F1800&lt;&gt;0,$G1800&lt;&gt;0,$H1800&lt;&gt;0),$I$2,""))</f>
        <v>#REF!</v>
      </c>
      <c r="J1800" s="314"/>
    </row>
    <row r="1801" spans="1:10">
      <c r="A1801" s="110">
        <v>390</v>
      </c>
      <c r="B1801" s="251"/>
      <c r="C1801" s="194">
        <v>4218</v>
      </c>
      <c r="D1801" s="195" t="s">
        <v>251</v>
      </c>
      <c r="E1801" s="601"/>
      <c r="F1801" s="602"/>
      <c r="G1801" s="600"/>
      <c r="H1801" s="601"/>
      <c r="I1801" s="7" t="e">
        <f>(IF(OR(#REF!&lt;&gt;0,$E1801&lt;&gt;0,$F1801&lt;&gt;0,$G1801&lt;&gt;0,$H1801&lt;&gt;0),$I$2,""))</f>
        <v>#REF!</v>
      </c>
      <c r="J1801" s="314"/>
    </row>
    <row r="1802" spans="1:10">
      <c r="A1802" s="110">
        <v>390</v>
      </c>
      <c r="B1802" s="251"/>
      <c r="C1802" s="188">
        <v>4219</v>
      </c>
      <c r="D1802" s="231" t="s">
        <v>252</v>
      </c>
      <c r="E1802" s="597"/>
      <c r="F1802" s="598"/>
      <c r="G1802" s="596"/>
      <c r="H1802" s="597"/>
      <c r="I1802" s="7" t="e">
        <f>(IF(OR(#REF!&lt;&gt;0,$E1802&lt;&gt;0,$F1802&lt;&gt;0,$G1802&lt;&gt;0,$H1802&lt;&gt;0),$I$2,""))</f>
        <v>#REF!</v>
      </c>
      <c r="J1802" s="314"/>
    </row>
    <row r="1803" spans="1:10">
      <c r="A1803" s="110">
        <v>395</v>
      </c>
      <c r="B1803" s="180">
        <v>4300</v>
      </c>
      <c r="C1803" s="227" t="s">
        <v>253</v>
      </c>
      <c r="D1803" s="623"/>
      <c r="E1803" s="591">
        <f>SUM(E1804:E1806)</f>
        <v>0</v>
      </c>
      <c r="F1803" s="592">
        <f>SUM(F1804:F1806)</f>
        <v>0</v>
      </c>
      <c r="G1803" s="590">
        <f>SUM(G1804:G1806)</f>
        <v>0</v>
      </c>
      <c r="H1803" s="591">
        <f>SUM(H1804:H1806)</f>
        <v>0</v>
      </c>
      <c r="I1803" s="7" t="e">
        <f>(IF(OR(#REF!&lt;&gt;0,$E1803&lt;&gt;0,$F1803&lt;&gt;0,$G1803&lt;&gt;0,$H1803&lt;&gt;0),$I$2,""))</f>
        <v>#REF!</v>
      </c>
      <c r="J1803" s="314"/>
    </row>
    <row r="1804" spans="1:10">
      <c r="A1804" s="244">
        <v>397</v>
      </c>
      <c r="B1804" s="251"/>
      <c r="C1804" s="185">
        <v>4301</v>
      </c>
      <c r="D1804" s="210" t="s">
        <v>254</v>
      </c>
      <c r="E1804" s="594"/>
      <c r="F1804" s="595"/>
      <c r="G1804" s="593"/>
      <c r="H1804" s="594"/>
      <c r="I1804" s="7" t="e">
        <f>(IF(OR(#REF!&lt;&gt;0,$E1804&lt;&gt;0,$F1804&lt;&gt;0,$G1804&lt;&gt;0,$H1804&lt;&gt;0),$I$2,""))</f>
        <v>#REF!</v>
      </c>
      <c r="J1804" s="314"/>
    </row>
    <row r="1805" spans="1:10">
      <c r="A1805" s="69">
        <v>398</v>
      </c>
      <c r="B1805" s="251"/>
      <c r="C1805" s="194">
        <v>4302</v>
      </c>
      <c r="D1805" s="252" t="s">
        <v>255</v>
      </c>
      <c r="E1805" s="601"/>
      <c r="F1805" s="602"/>
      <c r="G1805" s="600"/>
      <c r="H1805" s="601"/>
      <c r="I1805" s="7" t="e">
        <f>(IF(OR(#REF!&lt;&gt;0,$E1805&lt;&gt;0,$F1805&lt;&gt;0,$G1805&lt;&gt;0,$H1805&lt;&gt;0),$I$2,""))</f>
        <v>#REF!</v>
      </c>
      <c r="J1805" s="314"/>
    </row>
    <row r="1806" spans="1:10">
      <c r="A1806" s="69">
        <v>399</v>
      </c>
      <c r="B1806" s="251"/>
      <c r="C1806" s="188">
        <v>4309</v>
      </c>
      <c r="D1806" s="199" t="s">
        <v>256</v>
      </c>
      <c r="E1806" s="597"/>
      <c r="F1806" s="598"/>
      <c r="G1806" s="596"/>
      <c r="H1806" s="597"/>
      <c r="I1806" s="7" t="e">
        <f>(IF(OR(#REF!&lt;&gt;0,$E1806&lt;&gt;0,$F1806&lt;&gt;0,$G1806&lt;&gt;0,$H1806&lt;&gt;0),$I$2,""))</f>
        <v>#REF!</v>
      </c>
      <c r="J1806" s="314"/>
    </row>
    <row r="1807" spans="1:10">
      <c r="A1807" s="69">
        <v>400</v>
      </c>
      <c r="B1807" s="180">
        <v>4400</v>
      </c>
      <c r="C1807" s="227" t="s">
        <v>257</v>
      </c>
      <c r="D1807" s="623"/>
      <c r="E1807" s="609"/>
      <c r="F1807" s="610"/>
      <c r="G1807" s="608"/>
      <c r="H1807" s="609"/>
      <c r="I1807" s="7" t="e">
        <f>(IF(OR(#REF!&lt;&gt;0,$E1807&lt;&gt;0,$F1807&lt;&gt;0,$G1807&lt;&gt;0,$H1807&lt;&gt;0),$I$2,""))</f>
        <v>#REF!</v>
      </c>
      <c r="J1807" s="314"/>
    </row>
    <row r="1808" spans="1:10">
      <c r="A1808" s="69">
        <v>401</v>
      </c>
      <c r="B1808" s="180">
        <v>4500</v>
      </c>
      <c r="C1808" s="227" t="s">
        <v>258</v>
      </c>
      <c r="D1808" s="623"/>
      <c r="E1808" s="609">
        <v>450000</v>
      </c>
      <c r="F1808" s="610">
        <v>450000</v>
      </c>
      <c r="G1808" s="608">
        <v>450000</v>
      </c>
      <c r="H1808" s="609">
        <v>450000</v>
      </c>
      <c r="I1808" s="7" t="e">
        <f>(IF(OR(#REF!&lt;&gt;0,$E1808&lt;&gt;0,$F1808&lt;&gt;0,$G1808&lt;&gt;0,$H1808&lt;&gt;0),$I$2,""))</f>
        <v>#REF!</v>
      </c>
      <c r="J1808" s="314"/>
    </row>
    <row r="1809" spans="1:10">
      <c r="A1809" s="250">
        <v>404</v>
      </c>
      <c r="B1809" s="180">
        <v>4600</v>
      </c>
      <c r="C1809" s="234" t="s">
        <v>259</v>
      </c>
      <c r="D1809" s="624"/>
      <c r="E1809" s="609"/>
      <c r="F1809" s="610"/>
      <c r="G1809" s="608"/>
      <c r="H1809" s="609"/>
      <c r="I1809" s="7" t="e">
        <f>(IF(OR(#REF!&lt;&gt;0,$E1809&lt;&gt;0,$F1809&lt;&gt;0,$G1809&lt;&gt;0,$H1809&lt;&gt;0),$I$2,""))</f>
        <v>#REF!</v>
      </c>
      <c r="J1809" s="314"/>
    </row>
    <row r="1810" spans="1:10">
      <c r="A1810" s="250">
        <v>404</v>
      </c>
      <c r="B1810" s="180">
        <v>4900</v>
      </c>
      <c r="C1810" s="227" t="s">
        <v>260</v>
      </c>
      <c r="D1810" s="623"/>
      <c r="E1810" s="591">
        <f>+E1811+E1812</f>
        <v>0</v>
      </c>
      <c r="F1810" s="592">
        <f>+F1811+F1812</f>
        <v>0</v>
      </c>
      <c r="G1810" s="590">
        <f>+G1811+G1812</f>
        <v>0</v>
      </c>
      <c r="H1810" s="591">
        <f>+H1811+H1812</f>
        <v>0</v>
      </c>
      <c r="I1810" s="7" t="e">
        <f>(IF(OR(#REF!&lt;&gt;0,$E1810&lt;&gt;0,$F1810&lt;&gt;0,$G1810&lt;&gt;0,$H1810&lt;&gt;0),$I$2,""))</f>
        <v>#REF!</v>
      </c>
      <c r="J1810" s="314"/>
    </row>
    <row r="1811" spans="1:10">
      <c r="A1811" s="109">
        <v>440</v>
      </c>
      <c r="B1811" s="251"/>
      <c r="C1811" s="185">
        <v>4901</v>
      </c>
      <c r="D1811" s="253" t="s">
        <v>261</v>
      </c>
      <c r="E1811" s="594"/>
      <c r="F1811" s="595"/>
      <c r="G1811" s="593"/>
      <c r="H1811" s="594"/>
      <c r="I1811" s="7" t="e">
        <f>(IF(OR(#REF!&lt;&gt;0,$E1811&lt;&gt;0,$F1811&lt;&gt;0,$G1811&lt;&gt;0,$H1811&lt;&gt;0),$I$2,""))</f>
        <v>#REF!</v>
      </c>
      <c r="J1811" s="314"/>
    </row>
    <row r="1812" spans="1:10">
      <c r="A1812" s="109">
        <v>450</v>
      </c>
      <c r="B1812" s="251"/>
      <c r="C1812" s="188">
        <v>4902</v>
      </c>
      <c r="D1812" s="199" t="s">
        <v>262</v>
      </c>
      <c r="E1812" s="597"/>
      <c r="F1812" s="598"/>
      <c r="G1812" s="596"/>
      <c r="H1812" s="597"/>
      <c r="I1812" s="7" t="e">
        <f>(IF(OR(#REF!&lt;&gt;0,$E1812&lt;&gt;0,$F1812&lt;&gt;0,$G1812&lt;&gt;0,$H1812&lt;&gt;0),$I$2,""))</f>
        <v>#REF!</v>
      </c>
      <c r="J1812" s="314"/>
    </row>
    <row r="1813" spans="1:10">
      <c r="A1813" s="109">
        <v>495</v>
      </c>
      <c r="B1813" s="254">
        <v>5100</v>
      </c>
      <c r="C1813" s="255" t="s">
        <v>263</v>
      </c>
      <c r="D1813" s="638"/>
      <c r="E1813" s="609">
        <v>501042</v>
      </c>
      <c r="F1813" s="610">
        <v>450000</v>
      </c>
      <c r="G1813" s="608">
        <v>1000000</v>
      </c>
      <c r="H1813" s="609">
        <v>250000</v>
      </c>
      <c r="I1813" s="7" t="e">
        <f>(IF(OR(#REF!&lt;&gt;0,$E1813&lt;&gt;0,$F1813&lt;&gt;0,$G1813&lt;&gt;0,$H1813&lt;&gt;0),$I$2,""))</f>
        <v>#REF!</v>
      </c>
      <c r="J1813" s="314"/>
    </row>
    <row r="1814" spans="1:10">
      <c r="A1814" s="110">
        <v>500</v>
      </c>
      <c r="B1814" s="254">
        <v>5200</v>
      </c>
      <c r="C1814" s="255" t="s">
        <v>264</v>
      </c>
      <c r="D1814" s="638"/>
      <c r="E1814" s="591">
        <f>SUM(E1815:E1821)</f>
        <v>1633200</v>
      </c>
      <c r="F1814" s="592">
        <f>SUM(F1815:F1821)</f>
        <v>10000</v>
      </c>
      <c r="G1814" s="590">
        <f>SUM(G1815:G1821)</f>
        <v>270000</v>
      </c>
      <c r="H1814" s="591">
        <f>SUM(H1815:H1821)</f>
        <v>270000</v>
      </c>
      <c r="I1814" s="7" t="e">
        <f>(IF(OR(#REF!&lt;&gt;0,$E1814&lt;&gt;0,$F1814&lt;&gt;0,$G1814&lt;&gt;0,$H1814&lt;&gt;0),$I$2,""))</f>
        <v>#REF!</v>
      </c>
      <c r="J1814" s="314"/>
    </row>
    <row r="1815" spans="1:10">
      <c r="A1815" s="110">
        <v>505</v>
      </c>
      <c r="B1815" s="257"/>
      <c r="C1815" s="258">
        <v>5201</v>
      </c>
      <c r="D1815" s="259" t="s">
        <v>265</v>
      </c>
      <c r="E1815" s="594"/>
      <c r="F1815" s="595"/>
      <c r="G1815" s="593"/>
      <c r="H1815" s="594"/>
      <c r="I1815" s="7" t="e">
        <f>(IF(OR(#REF!&lt;&gt;0,$E1815&lt;&gt;0,$F1815&lt;&gt;0,$G1815&lt;&gt;0,$H1815&lt;&gt;0),$I$2,""))</f>
        <v>#REF!</v>
      </c>
      <c r="J1815" s="314"/>
    </row>
    <row r="1816" spans="1:10">
      <c r="A1816" s="110">
        <v>510</v>
      </c>
      <c r="B1816" s="257"/>
      <c r="C1816" s="261">
        <v>5202</v>
      </c>
      <c r="D1816" s="262" t="s">
        <v>266</v>
      </c>
      <c r="E1816" s="601"/>
      <c r="F1816" s="602"/>
      <c r="G1816" s="600"/>
      <c r="H1816" s="601"/>
      <c r="I1816" s="7" t="e">
        <f>(IF(OR(#REF!&lt;&gt;0,$E1816&lt;&gt;0,$F1816&lt;&gt;0,$G1816&lt;&gt;0,$H1816&lt;&gt;0),$I$2,""))</f>
        <v>#REF!</v>
      </c>
      <c r="J1816" s="314"/>
    </row>
    <row r="1817" spans="1:10">
      <c r="A1817" s="110">
        <v>515</v>
      </c>
      <c r="B1817" s="257"/>
      <c r="C1817" s="261">
        <v>5203</v>
      </c>
      <c r="D1817" s="262" t="s">
        <v>267</v>
      </c>
      <c r="E1817" s="601">
        <v>60000</v>
      </c>
      <c r="F1817" s="602">
        <v>10000</v>
      </c>
      <c r="G1817" s="600">
        <v>20000</v>
      </c>
      <c r="H1817" s="601">
        <v>20000</v>
      </c>
      <c r="I1817" s="7" t="e">
        <f>(IF(OR(#REF!&lt;&gt;0,$E1817&lt;&gt;0,$F1817&lt;&gt;0,$G1817&lt;&gt;0,$H1817&lt;&gt;0),$I$2,""))</f>
        <v>#REF!</v>
      </c>
      <c r="J1817" s="314"/>
    </row>
    <row r="1818" spans="1:10">
      <c r="A1818" s="110">
        <v>520</v>
      </c>
      <c r="B1818" s="257"/>
      <c r="C1818" s="261">
        <v>5204</v>
      </c>
      <c r="D1818" s="262" t="s">
        <v>268</v>
      </c>
      <c r="E1818" s="601"/>
      <c r="F1818" s="602"/>
      <c r="G1818" s="600"/>
      <c r="H1818" s="601"/>
      <c r="I1818" s="7" t="e">
        <f>(IF(OR(#REF!&lt;&gt;0,$E1818&lt;&gt;0,$F1818&lt;&gt;0,$G1818&lt;&gt;0,$H1818&lt;&gt;0),$I$2,""))</f>
        <v>#REF!</v>
      </c>
      <c r="J1818" s="314"/>
    </row>
    <row r="1819" spans="1:10">
      <c r="A1819" s="110">
        <v>525</v>
      </c>
      <c r="B1819" s="257"/>
      <c r="C1819" s="261">
        <v>5205</v>
      </c>
      <c r="D1819" s="262" t="s">
        <v>269</v>
      </c>
      <c r="E1819" s="601"/>
      <c r="F1819" s="602"/>
      <c r="G1819" s="600"/>
      <c r="H1819" s="601"/>
      <c r="I1819" s="7" t="e">
        <f>(IF(OR(#REF!&lt;&gt;0,$E1819&lt;&gt;0,$F1819&lt;&gt;0,$G1819&lt;&gt;0,$H1819&lt;&gt;0),$I$2,""))</f>
        <v>#REF!</v>
      </c>
      <c r="J1819" s="314"/>
    </row>
    <row r="1820" spans="1:10">
      <c r="A1820" s="109">
        <v>635</v>
      </c>
      <c r="B1820" s="257"/>
      <c r="C1820" s="261">
        <v>5206</v>
      </c>
      <c r="D1820" s="262" t="s">
        <v>270</v>
      </c>
      <c r="E1820" s="601">
        <v>1573200</v>
      </c>
      <c r="F1820" s="602"/>
      <c r="G1820" s="600">
        <v>250000</v>
      </c>
      <c r="H1820" s="601">
        <v>250000</v>
      </c>
      <c r="I1820" s="7" t="e">
        <f>(IF(OR(#REF!&lt;&gt;0,$E1820&lt;&gt;0,$F1820&lt;&gt;0,$G1820&lt;&gt;0,$H1820&lt;&gt;0),$I$2,""))</f>
        <v>#REF!</v>
      </c>
      <c r="J1820" s="314"/>
    </row>
    <row r="1821" spans="1:10">
      <c r="A1821" s="110">
        <v>640</v>
      </c>
      <c r="B1821" s="257"/>
      <c r="C1821" s="263">
        <v>5219</v>
      </c>
      <c r="D1821" s="264" t="s">
        <v>271</v>
      </c>
      <c r="E1821" s="597"/>
      <c r="F1821" s="598"/>
      <c r="G1821" s="596"/>
      <c r="H1821" s="597"/>
      <c r="I1821" s="7" t="e">
        <f>(IF(OR(#REF!&lt;&gt;0,$E1821&lt;&gt;0,$F1821&lt;&gt;0,$G1821&lt;&gt;0,$H1821&lt;&gt;0),$I$2,""))</f>
        <v>#REF!</v>
      </c>
      <c r="J1821" s="314"/>
    </row>
    <row r="1822" spans="1:10">
      <c r="A1822" s="110">
        <v>645</v>
      </c>
      <c r="B1822" s="254">
        <v>5300</v>
      </c>
      <c r="C1822" s="255" t="s">
        <v>272</v>
      </c>
      <c r="D1822" s="638"/>
      <c r="E1822" s="591">
        <f>SUM(E1823:E1824)</f>
        <v>0</v>
      </c>
      <c r="F1822" s="592">
        <f>SUM(F1823:F1824)</f>
        <v>0</v>
      </c>
      <c r="G1822" s="590">
        <f>SUM(G1823:G1824)</f>
        <v>0</v>
      </c>
      <c r="H1822" s="591">
        <f>SUM(H1823:H1824)</f>
        <v>0</v>
      </c>
      <c r="I1822" s="7" t="e">
        <f>(IF(OR(#REF!&lt;&gt;0,$E1822&lt;&gt;0,$F1822&lt;&gt;0,$G1822&lt;&gt;0,$H1822&lt;&gt;0),$I$2,""))</f>
        <v>#REF!</v>
      </c>
      <c r="J1822" s="314"/>
    </row>
    <row r="1823" spans="1:10">
      <c r="A1823" s="110">
        <v>650</v>
      </c>
      <c r="B1823" s="257"/>
      <c r="C1823" s="258">
        <v>5301</v>
      </c>
      <c r="D1823" s="259" t="s">
        <v>273</v>
      </c>
      <c r="E1823" s="594"/>
      <c r="F1823" s="595"/>
      <c r="G1823" s="593"/>
      <c r="H1823" s="594"/>
      <c r="I1823" s="7" t="e">
        <f>(IF(OR(#REF!&lt;&gt;0,$E1823&lt;&gt;0,$F1823&lt;&gt;0,$G1823&lt;&gt;0,$H1823&lt;&gt;0),$I$2,""))</f>
        <v>#REF!</v>
      </c>
      <c r="J1823" s="314"/>
    </row>
    <row r="1824" spans="1:10">
      <c r="A1824" s="109">
        <v>655</v>
      </c>
      <c r="B1824" s="257"/>
      <c r="C1824" s="263">
        <v>5309</v>
      </c>
      <c r="D1824" s="264" t="s">
        <v>274</v>
      </c>
      <c r="E1824" s="597"/>
      <c r="F1824" s="598"/>
      <c r="G1824" s="596"/>
      <c r="H1824" s="597"/>
      <c r="I1824" s="7" t="e">
        <f>(IF(OR(#REF!&lt;&gt;0,$E1824&lt;&gt;0,$F1824&lt;&gt;0,$G1824&lt;&gt;0,$H1824&lt;&gt;0),$I$2,""))</f>
        <v>#REF!</v>
      </c>
      <c r="J1824" s="314"/>
    </row>
    <row r="1825" spans="1:10">
      <c r="A1825" s="109">
        <v>665</v>
      </c>
      <c r="B1825" s="254">
        <v>5400</v>
      </c>
      <c r="C1825" s="255" t="s">
        <v>275</v>
      </c>
      <c r="D1825" s="638"/>
      <c r="E1825" s="609"/>
      <c r="F1825" s="610"/>
      <c r="G1825" s="608"/>
      <c r="H1825" s="609"/>
      <c r="I1825" s="7" t="e">
        <f>(IF(OR(#REF!&lt;&gt;0,$E1825&lt;&gt;0,$F1825&lt;&gt;0,$G1825&lt;&gt;0,$H1825&lt;&gt;0),$I$2,""))</f>
        <v>#REF!</v>
      </c>
      <c r="J1825" s="314"/>
    </row>
    <row r="1826" spans="1:10">
      <c r="A1826" s="109">
        <v>675</v>
      </c>
      <c r="B1826" s="180">
        <v>5500</v>
      </c>
      <c r="C1826" s="227" t="s">
        <v>276</v>
      </c>
      <c r="D1826" s="623"/>
      <c r="E1826" s="591">
        <f>SUM(E1827:E1830)</f>
        <v>0</v>
      </c>
      <c r="F1826" s="592">
        <f>SUM(F1827:F1830)</f>
        <v>0</v>
      </c>
      <c r="G1826" s="590">
        <f>SUM(G1827:G1830)</f>
        <v>0</v>
      </c>
      <c r="H1826" s="591">
        <f>SUM(H1827:H1830)</f>
        <v>0</v>
      </c>
      <c r="I1826" s="7" t="e">
        <f>(IF(OR(#REF!&lt;&gt;0,$E1826&lt;&gt;0,$F1826&lt;&gt;0,$G1826&lt;&gt;0,$H1826&lt;&gt;0),$I$2,""))</f>
        <v>#REF!</v>
      </c>
      <c r="J1826" s="314"/>
    </row>
    <row r="1827" spans="1:10">
      <c r="A1827" s="109">
        <v>685</v>
      </c>
      <c r="B1827" s="251"/>
      <c r="C1827" s="185">
        <v>5501</v>
      </c>
      <c r="D1827" s="210" t="s">
        <v>277</v>
      </c>
      <c r="E1827" s="594"/>
      <c r="F1827" s="595"/>
      <c r="G1827" s="593"/>
      <c r="H1827" s="594"/>
      <c r="I1827" s="7" t="e">
        <f>(IF(OR(#REF!&lt;&gt;0,$E1827&lt;&gt;0,$F1827&lt;&gt;0,$G1827&lt;&gt;0,$H1827&lt;&gt;0),$I$2,""))</f>
        <v>#REF!</v>
      </c>
      <c r="J1827" s="314"/>
    </row>
    <row r="1828" spans="1:10">
      <c r="A1828" s="110">
        <v>690</v>
      </c>
      <c r="B1828" s="251"/>
      <c r="C1828" s="194">
        <v>5502</v>
      </c>
      <c r="D1828" s="195" t="s">
        <v>278</v>
      </c>
      <c r="E1828" s="601"/>
      <c r="F1828" s="602"/>
      <c r="G1828" s="600"/>
      <c r="H1828" s="601"/>
      <c r="I1828" s="7" t="e">
        <f>(IF(OR(#REF!&lt;&gt;0,$E1828&lt;&gt;0,$F1828&lt;&gt;0,$G1828&lt;&gt;0,$H1828&lt;&gt;0),$I$2,""))</f>
        <v>#REF!</v>
      </c>
      <c r="J1828" s="314"/>
    </row>
    <row r="1829" spans="1:10">
      <c r="A1829" s="110">
        <v>695</v>
      </c>
      <c r="B1829" s="251"/>
      <c r="C1829" s="194">
        <v>5503</v>
      </c>
      <c r="D1829" s="252" t="s">
        <v>279</v>
      </c>
      <c r="E1829" s="601"/>
      <c r="F1829" s="602"/>
      <c r="G1829" s="600"/>
      <c r="H1829" s="601"/>
      <c r="I1829" s="7" t="e">
        <f>(IF(OR(#REF!&lt;&gt;0,$E1829&lt;&gt;0,$F1829&lt;&gt;0,$G1829&lt;&gt;0,$H1829&lt;&gt;0),$I$2,""))</f>
        <v>#REF!</v>
      </c>
      <c r="J1829" s="314"/>
    </row>
    <row r="1830" spans="1:10">
      <c r="A1830" s="109">
        <v>700</v>
      </c>
      <c r="B1830" s="251"/>
      <c r="C1830" s="188">
        <v>5504</v>
      </c>
      <c r="D1830" s="226" t="s">
        <v>280</v>
      </c>
      <c r="E1830" s="597"/>
      <c r="F1830" s="598"/>
      <c r="G1830" s="596"/>
      <c r="H1830" s="597"/>
      <c r="I1830" s="7" t="e">
        <f>(IF(OR(#REF!&lt;&gt;0,$E1830&lt;&gt;0,$F1830&lt;&gt;0,$G1830&lt;&gt;0,$H1830&lt;&gt;0),$I$2,""))</f>
        <v>#REF!</v>
      </c>
      <c r="J1830" s="314"/>
    </row>
    <row r="1831" spans="1:10">
      <c r="A1831" s="109">
        <v>710</v>
      </c>
      <c r="B1831" s="254">
        <v>5700</v>
      </c>
      <c r="C1831" s="265" t="s">
        <v>281</v>
      </c>
      <c r="D1831" s="639"/>
      <c r="E1831" s="591">
        <f>SUM(E1832:E1834)</f>
        <v>0</v>
      </c>
      <c r="F1831" s="592">
        <f>SUM(F1832:F1834)</f>
        <v>0</v>
      </c>
      <c r="G1831" s="590">
        <f>SUM(G1832:G1834)</f>
        <v>0</v>
      </c>
      <c r="H1831" s="591">
        <f>SUM(H1832:H1834)</f>
        <v>0</v>
      </c>
      <c r="I1831" s="7" t="e">
        <f>(IF(OR(#REF!&lt;&gt;0,$E1831&lt;&gt;0,$F1831&lt;&gt;0,$G1831&lt;&gt;0,$H1831&lt;&gt;0),$I$2,""))</f>
        <v>#REF!</v>
      </c>
      <c r="J1831" s="314"/>
    </row>
    <row r="1832" spans="1:10">
      <c r="A1832" s="110">
        <v>715</v>
      </c>
      <c r="B1832" s="257"/>
      <c r="C1832" s="258">
        <v>5701</v>
      </c>
      <c r="D1832" s="259" t="s">
        <v>282</v>
      </c>
      <c r="E1832" s="594"/>
      <c r="F1832" s="595"/>
      <c r="G1832" s="593"/>
      <c r="H1832" s="594"/>
      <c r="I1832" s="7" t="e">
        <f>(IF(OR(#REF!&lt;&gt;0,$E1832&lt;&gt;0,$F1832&lt;&gt;0,$G1832&lt;&gt;0,$H1832&lt;&gt;0),$I$2,""))</f>
        <v>#REF!</v>
      </c>
      <c r="J1832" s="314"/>
    </row>
    <row r="1833" spans="1:10">
      <c r="A1833" s="110">
        <v>720</v>
      </c>
      <c r="B1833" s="257"/>
      <c r="C1833" s="266">
        <v>5702</v>
      </c>
      <c r="D1833" s="267" t="s">
        <v>283</v>
      </c>
      <c r="E1833" s="612"/>
      <c r="F1833" s="613"/>
      <c r="G1833" s="611"/>
      <c r="H1833" s="612"/>
      <c r="I1833" s="7" t="e">
        <f>(IF(OR(#REF!&lt;&gt;0,$E1833&lt;&gt;0,$F1833&lt;&gt;0,$G1833&lt;&gt;0,$H1833&lt;&gt;0),$I$2,""))</f>
        <v>#REF!</v>
      </c>
      <c r="J1833" s="314"/>
    </row>
    <row r="1834" spans="1:10">
      <c r="A1834" s="110">
        <v>725</v>
      </c>
      <c r="B1834" s="193"/>
      <c r="C1834" s="268">
        <v>4071</v>
      </c>
      <c r="D1834" s="269" t="s">
        <v>284</v>
      </c>
      <c r="E1834" s="641"/>
      <c r="F1834" s="642"/>
      <c r="G1834" s="640"/>
      <c r="H1834" s="641"/>
      <c r="I1834" s="7" t="e">
        <f>(IF(OR(#REF!&lt;&gt;0,$E1834&lt;&gt;0,$F1834&lt;&gt;0,$G1834&lt;&gt;0,$H1834&lt;&gt;0),$I$2,""))</f>
        <v>#REF!</v>
      </c>
      <c r="J1834" s="314"/>
    </row>
    <row r="1835" spans="1:10">
      <c r="A1835" s="110">
        <v>730</v>
      </c>
      <c r="B1835" s="437"/>
      <c r="C1835" s="274" t="s">
        <v>285</v>
      </c>
      <c r="D1835" s="643"/>
      <c r="E1835" s="644"/>
      <c r="F1835" s="644"/>
      <c r="G1835" s="644"/>
      <c r="H1835" s="644"/>
      <c r="I1835" s="7" t="e">
        <f>(IF(OR(#REF!&lt;&gt;0,$E1835&lt;&gt;0,$F1835&lt;&gt;0,$G1835&lt;&gt;0,$H1835&lt;&gt;0),$I$2,""))</f>
        <v>#REF!</v>
      </c>
      <c r="J1835" s="314"/>
    </row>
    <row r="1836" spans="1:10">
      <c r="A1836" s="110">
        <v>735</v>
      </c>
      <c r="B1836" s="273">
        <v>98</v>
      </c>
      <c r="C1836" s="274" t="s">
        <v>285</v>
      </c>
      <c r="D1836" s="643"/>
      <c r="E1836" s="645"/>
      <c r="F1836" s="646"/>
      <c r="G1836" s="646"/>
      <c r="H1836" s="646"/>
      <c r="I1836" s="7" t="e">
        <f>(IF(OR(#REF!&lt;&gt;0,$E1836&lt;&gt;0,$F1836&lt;&gt;0,$G1836&lt;&gt;0,$H1836&lt;&gt;0),$I$2,""))</f>
        <v>#REF!</v>
      </c>
      <c r="J1836" s="314"/>
    </row>
    <row r="1837" spans="1:10">
      <c r="A1837" s="110">
        <v>740</v>
      </c>
      <c r="B1837" s="647"/>
      <c r="C1837" s="648"/>
      <c r="D1837" s="649"/>
      <c r="E1837" s="650"/>
      <c r="F1837" s="650"/>
      <c r="G1837" s="650"/>
      <c r="H1837" s="650"/>
      <c r="I1837" s="7" t="e">
        <f>(IF(OR(#REF!&lt;&gt;0,$E1837&lt;&gt;0,$F1837&lt;&gt;0,$G1837&lt;&gt;0,$H1837&lt;&gt;0),$I$2,""))</f>
        <v>#REF!</v>
      </c>
      <c r="J1837" s="314"/>
    </row>
    <row r="1838" spans="1:10">
      <c r="A1838" s="110">
        <v>745</v>
      </c>
      <c r="B1838" s="651"/>
      <c r="C1838" s="14"/>
      <c r="D1838" s="652"/>
      <c r="E1838" s="143"/>
      <c r="F1838" s="143"/>
      <c r="G1838" s="143"/>
      <c r="H1838" s="143"/>
      <c r="I1838" s="7" t="e">
        <f>(IF(OR(#REF!&lt;&gt;0,$E1838&lt;&gt;0,$F1838&lt;&gt;0,$G1838&lt;&gt;0,$H1838&lt;&gt;0),$I$2,""))</f>
        <v>#REF!</v>
      </c>
      <c r="J1838" s="314"/>
    </row>
    <row r="1839" spans="1:10">
      <c r="A1839" s="109">
        <v>750</v>
      </c>
      <c r="B1839" s="651"/>
      <c r="C1839" s="14"/>
      <c r="D1839" s="652"/>
      <c r="E1839" s="143"/>
      <c r="F1839" s="143"/>
      <c r="G1839" s="143"/>
      <c r="H1839" s="143"/>
      <c r="I1839" s="7" t="e">
        <f>(IF(OR(#REF!&lt;&gt;0,$E1839&lt;&gt;0,$F1839&lt;&gt;0,$G1839&lt;&gt;0,$H1839&lt;&gt;0),$I$2,""))</f>
        <v>#REF!</v>
      </c>
      <c r="J1839" s="314"/>
    </row>
    <row r="1840" spans="1:10" ht="16.5" thickBot="1">
      <c r="A1840" s="110">
        <v>755</v>
      </c>
      <c r="B1840" s="653"/>
      <c r="C1840" s="283" t="s">
        <v>170</v>
      </c>
      <c r="D1840" s="654">
        <f>+B1840</f>
        <v>0</v>
      </c>
      <c r="E1840" s="656">
        <f>SUM(E1725,E1728,E1734,E1742,E1743,E1761,E1765,E1771,E1774,E1775,E1776,E1777,E1778,E1787,E1793,E1794,E1795,E1796,E1803,E1807,E1808,E1809,E1810,E1813,E1814,E1822,E1825,E1826,E1831)+E1836</f>
        <v>3122242</v>
      </c>
      <c r="F1840" s="657">
        <f>SUM(F1725,F1728,F1734,F1742,F1743,F1761,F1765,F1771,F1774,F1775,F1776,F1777,F1778,F1787,F1793,F1794,F1795,F1796,F1803,F1807,F1808,F1809,F1810,F1813,F1814,F1822,F1825,F1826,F1831)+F1836</f>
        <v>1438200</v>
      </c>
      <c r="G1840" s="655">
        <f>SUM(G1725,G1728,G1734,G1742,G1743,G1761,G1765,G1771,G1774,G1775,G1776,G1777,G1778,G1787,G1793,G1794,G1795,G1796,G1803,G1807,G1808,G1809,G1810,G1813,G1814,G1822,G1825,G1826,G1831)+G1836</f>
        <v>2275300</v>
      </c>
      <c r="H1840" s="656">
        <f>SUM(H1725,H1728,H1734,H1742,H1743,H1761,H1765,H1771,H1774,H1775,H1776,H1777,H1778,H1787,H1793,H1794,H1795,H1796,H1803,H1807,H1808,H1809,H1810,H1813,H1814,H1822,H1825,H1826,H1831)+H1836</f>
        <v>1544800</v>
      </c>
      <c r="I1840" s="7" t="e">
        <f>(IF(OR(#REF!&lt;&gt;0,$E1840&lt;&gt;0,$F1840&lt;&gt;0,$G1840&lt;&gt;0,$H1840&lt;&gt;0),$I$2,""))</f>
        <v>#REF!</v>
      </c>
      <c r="J1840" s="658" t="str">
        <f>LEFT(C1722,1)</f>
        <v>7</v>
      </c>
    </row>
    <row r="1841" spans="1:10" ht="16.5" thickTop="1">
      <c r="A1841" s="110">
        <v>760</v>
      </c>
      <c r="B1841" s="659" t="s">
        <v>518</v>
      </c>
      <c r="C1841" s="660"/>
      <c r="I1841" s="7">
        <v>1</v>
      </c>
    </row>
    <row r="1842" spans="1:10">
      <c r="A1842" s="109">
        <v>765</v>
      </c>
      <c r="B1842" s="661"/>
      <c r="C1842" s="661"/>
      <c r="D1842" s="662"/>
      <c r="E1842" s="661"/>
      <c r="F1842" s="661"/>
      <c r="G1842" s="661"/>
      <c r="H1842" s="661"/>
      <c r="I1842" s="7">
        <v>1</v>
      </c>
    </row>
    <row r="1843" spans="1:10">
      <c r="A1843" s="109">
        <v>775</v>
      </c>
      <c r="B1843" s="663"/>
      <c r="C1843" s="663"/>
      <c r="D1843" s="663"/>
      <c r="E1843" s="663"/>
      <c r="F1843" s="663"/>
      <c r="G1843" s="663"/>
      <c r="H1843" s="663"/>
      <c r="I1843" s="7">
        <v>1</v>
      </c>
      <c r="J1843" s="663"/>
    </row>
    <row r="1844" spans="1:10">
      <c r="A1844" s="110">
        <v>780</v>
      </c>
      <c r="B1844" s="325"/>
      <c r="C1844" s="325"/>
      <c r="D1844" s="404"/>
      <c r="E1844" s="552"/>
      <c r="F1844" s="552"/>
      <c r="G1844" s="552"/>
      <c r="H1844" s="552"/>
      <c r="I1844" s="7" t="e">
        <f>(IF(OR(#REF!&lt;&gt;0,$E1844&lt;&gt;0,$F1844&lt;&gt;0,$G1844&lt;&gt;0,$H1844&lt;&gt;0),$I$2,""))</f>
        <v>#REF!</v>
      </c>
    </row>
    <row r="1845" spans="1:10">
      <c r="A1845" s="110">
        <v>785</v>
      </c>
      <c r="B1845" s="325"/>
      <c r="C1845" s="553"/>
      <c r="D1845" s="554"/>
      <c r="E1845" s="552"/>
      <c r="F1845" s="552"/>
      <c r="G1845" s="552"/>
      <c r="H1845" s="552"/>
      <c r="I1845" s="7">
        <v>1</v>
      </c>
    </row>
    <row r="1846" spans="1:10">
      <c r="A1846" s="110">
        <v>790</v>
      </c>
      <c r="B1846" s="555" t="str">
        <f>$B$7</f>
        <v>ПРОГНОЗА ЗА ПЕРИОДА 2022-2025 г. НА ПОСТЪПЛЕНИЯТА ОТ МЕСТНИ ПРИХОДИ  И НА РАЗХОДИТЕ ЗА МЕСТНИ ДЕЙНОСТИ</v>
      </c>
      <c r="C1846" s="556"/>
      <c r="D1846" s="556"/>
      <c r="E1846" s="159"/>
      <c r="F1846" s="159"/>
      <c r="G1846" s="159"/>
      <c r="H1846" s="159"/>
      <c r="I1846" s="7">
        <v>1</v>
      </c>
    </row>
    <row r="1847" spans="1:10">
      <c r="A1847" s="110">
        <v>795</v>
      </c>
      <c r="B1847" s="155"/>
      <c r="C1847" s="281"/>
      <c r="D1847" s="287"/>
      <c r="E1847" s="557" t="s">
        <v>9</v>
      </c>
      <c r="F1847" s="558" t="s">
        <v>511</v>
      </c>
      <c r="G1847" s="559"/>
      <c r="H1847" s="560"/>
      <c r="I1847" s="7">
        <v>1</v>
      </c>
    </row>
    <row r="1848" spans="1:10" ht="18.75">
      <c r="A1848" s="109">
        <v>805</v>
      </c>
      <c r="B1848" s="151" t="str">
        <f>$B$9</f>
        <v>ОБЩИНА ХАСКОВО</v>
      </c>
      <c r="C1848" s="152"/>
      <c r="D1848" s="153"/>
      <c r="E1848" s="24"/>
      <c r="F1848" s="159"/>
      <c r="G1848" s="159"/>
      <c r="H1848" s="159"/>
      <c r="I1848" s="7">
        <v>1</v>
      </c>
    </row>
    <row r="1849" spans="1:10">
      <c r="A1849" s="110">
        <v>810</v>
      </c>
      <c r="B1849" s="154" t="str">
        <f>$B$10</f>
        <v>(наименование на разпоредителя с бюджет)</v>
      </c>
      <c r="C1849" s="155"/>
      <c r="D1849" s="156"/>
      <c r="E1849" s="159"/>
      <c r="F1849" s="159"/>
      <c r="G1849" s="159"/>
      <c r="H1849" s="159"/>
      <c r="I1849" s="7">
        <v>1</v>
      </c>
    </row>
    <row r="1850" spans="1:10">
      <c r="A1850" s="110">
        <v>815</v>
      </c>
      <c r="B1850" s="154"/>
      <c r="C1850" s="155"/>
      <c r="D1850" s="156"/>
      <c r="E1850" s="159"/>
      <c r="F1850" s="159"/>
      <c r="G1850" s="159"/>
      <c r="H1850" s="159"/>
      <c r="I1850" s="7">
        <v>1</v>
      </c>
    </row>
    <row r="1851" spans="1:10" ht="19.5">
      <c r="A1851" s="118">
        <v>525</v>
      </c>
      <c r="B1851" s="561" t="str">
        <f>$B$12</f>
        <v>Хасково</v>
      </c>
      <c r="C1851" s="562"/>
      <c r="D1851" s="563"/>
      <c r="E1851" s="564" t="str">
        <f>$E$12</f>
        <v>7611</v>
      </c>
      <c r="F1851" s="159"/>
      <c r="G1851" s="159"/>
      <c r="H1851" s="159"/>
      <c r="I1851" s="7">
        <v>1</v>
      </c>
    </row>
    <row r="1852" spans="1:10">
      <c r="A1852" s="109">
        <v>820</v>
      </c>
      <c r="B1852" s="157" t="str">
        <f>$B$13</f>
        <v>(наименование на първостепенния разпоредител с бюджет)</v>
      </c>
      <c r="C1852" s="155"/>
      <c r="D1852" s="156"/>
      <c r="E1852" s="159"/>
      <c r="F1852" s="159"/>
      <c r="G1852" s="159"/>
      <c r="H1852" s="159"/>
      <c r="I1852" s="7">
        <v>1</v>
      </c>
    </row>
    <row r="1853" spans="1:10">
      <c r="A1853" s="110">
        <v>821</v>
      </c>
      <c r="B1853" s="158"/>
      <c r="C1853" s="159"/>
      <c r="D1853" s="327"/>
      <c r="E1853" s="143"/>
      <c r="F1853" s="143"/>
      <c r="G1853" s="143"/>
      <c r="H1853" s="143"/>
      <c r="I1853" s="7">
        <v>1</v>
      </c>
    </row>
    <row r="1854" spans="1:10" ht="16.5" thickBot="1">
      <c r="A1854" s="110">
        <v>822</v>
      </c>
      <c r="B1854" s="155"/>
      <c r="C1854" s="281"/>
      <c r="D1854" s="287"/>
      <c r="E1854" s="565"/>
      <c r="F1854" s="565"/>
      <c r="G1854" s="565"/>
      <c r="H1854" s="565"/>
      <c r="I1854" s="7">
        <v>1</v>
      </c>
    </row>
    <row r="1855" spans="1:10" ht="17.25" thickBot="1">
      <c r="A1855" s="110">
        <v>823</v>
      </c>
      <c r="B1855" s="164"/>
      <c r="C1855" s="165"/>
      <c r="D1855" s="566" t="s">
        <v>512</v>
      </c>
      <c r="E1855" s="43" t="str">
        <f>$E$19</f>
        <v>Проект на бюджет</v>
      </c>
      <c r="F1855" s="43" t="str">
        <f>$F$19</f>
        <v>Прогноза</v>
      </c>
      <c r="G1855" s="43" t="str">
        <f>$G$19</f>
        <v>Прогноза</v>
      </c>
      <c r="H1855" s="43" t="str">
        <f>$H$19</f>
        <v>Прогноза</v>
      </c>
      <c r="I1855" s="7">
        <v>1</v>
      </c>
    </row>
    <row r="1856" spans="1:10" ht="16.5" thickBot="1">
      <c r="A1856" s="110">
        <v>825</v>
      </c>
      <c r="B1856" s="167" t="s">
        <v>18</v>
      </c>
      <c r="C1856" s="168" t="s">
        <v>19</v>
      </c>
      <c r="D1856" s="567" t="s">
        <v>513</v>
      </c>
      <c r="E1856" s="47">
        <f>$E$20</f>
        <v>2022</v>
      </c>
      <c r="F1856" s="47">
        <f>$F$20</f>
        <v>2023</v>
      </c>
      <c r="G1856" s="47">
        <f>$G$20</f>
        <v>2024</v>
      </c>
      <c r="H1856" s="47">
        <f>$H$20</f>
        <v>2025</v>
      </c>
      <c r="I1856" s="7">
        <v>1</v>
      </c>
    </row>
    <row r="1857" spans="1:10" ht="18.75">
      <c r="A1857" s="110"/>
      <c r="B1857" s="171"/>
      <c r="C1857" s="172"/>
      <c r="D1857" s="568" t="s">
        <v>175</v>
      </c>
      <c r="E1857" s="53"/>
      <c r="F1857" s="54"/>
      <c r="G1857" s="52"/>
      <c r="H1857" s="53"/>
      <c r="I1857" s="7">
        <v>1</v>
      </c>
    </row>
    <row r="1858" spans="1:10">
      <c r="A1858" s="110"/>
      <c r="B1858" s="569"/>
      <c r="C1858" s="570" t="e">
        <f>VLOOKUP(D1858,OP_LIST2,2,FALSE)</f>
        <v>#N/A</v>
      </c>
      <c r="D1858" s="571"/>
      <c r="E1858" s="573"/>
      <c r="F1858" s="574"/>
      <c r="G1858" s="572"/>
      <c r="H1858" s="573"/>
      <c r="I1858" s="7">
        <v>1</v>
      </c>
    </row>
    <row r="1859" spans="1:10">
      <c r="A1859" s="110"/>
      <c r="B1859" s="575"/>
      <c r="C1859" s="576">
        <f>VLOOKUP(D1860,GROUPS2,2,FALSE)</f>
        <v>703</v>
      </c>
      <c r="D1859" s="571" t="s">
        <v>514</v>
      </c>
      <c r="E1859" s="578"/>
      <c r="F1859" s="579"/>
      <c r="G1859" s="577"/>
      <c r="H1859" s="578"/>
      <c r="I1859" s="7">
        <v>1</v>
      </c>
    </row>
    <row r="1860" spans="1:10">
      <c r="A1860" s="110"/>
      <c r="B1860" s="580"/>
      <c r="C1860" s="581">
        <f>+C1859</f>
        <v>703</v>
      </c>
      <c r="D1860" s="582" t="s">
        <v>527</v>
      </c>
      <c r="E1860" s="578"/>
      <c r="F1860" s="579"/>
      <c r="G1860" s="577"/>
      <c r="H1860" s="578"/>
      <c r="I1860" s="7">
        <v>1</v>
      </c>
    </row>
    <row r="1861" spans="1:10">
      <c r="A1861" s="110"/>
      <c r="B1861" s="583"/>
      <c r="C1861" s="584"/>
      <c r="D1861" s="585" t="s">
        <v>516</v>
      </c>
      <c r="E1861" s="587"/>
      <c r="F1861" s="588"/>
      <c r="G1861" s="586"/>
      <c r="H1861" s="587"/>
      <c r="I1861" s="7">
        <v>1</v>
      </c>
    </row>
    <row r="1862" spans="1:10">
      <c r="A1862" s="110"/>
      <c r="B1862" s="180">
        <v>100</v>
      </c>
      <c r="C1862" s="181" t="s">
        <v>176</v>
      </c>
      <c r="D1862" s="589"/>
      <c r="E1862" s="591">
        <f>SUM(E1863:E1864)</f>
        <v>975181</v>
      </c>
      <c r="F1862" s="592">
        <f>SUM(F1863:F1864)</f>
        <v>928000</v>
      </c>
      <c r="G1862" s="590">
        <f>SUM(G1863:G1864)</f>
        <v>950000</v>
      </c>
      <c r="H1862" s="591">
        <f>SUM(H1863:H1864)</f>
        <v>970000</v>
      </c>
      <c r="I1862" s="7" t="e">
        <f>(IF(OR(#REF!&lt;&gt;0,$E1862&lt;&gt;0,$F1862&lt;&gt;0,$G1862&lt;&gt;0,$H1862&lt;&gt;0),$I$2,""))</f>
        <v>#REF!</v>
      </c>
      <c r="J1862" s="314"/>
    </row>
    <row r="1863" spans="1:10">
      <c r="A1863" s="110"/>
      <c r="B1863" s="184"/>
      <c r="C1863" s="185">
        <v>101</v>
      </c>
      <c r="D1863" s="186" t="s">
        <v>177</v>
      </c>
      <c r="E1863" s="594">
        <v>975181</v>
      </c>
      <c r="F1863" s="595">
        <v>928000</v>
      </c>
      <c r="G1863" s="593">
        <v>950000</v>
      </c>
      <c r="H1863" s="594">
        <v>970000</v>
      </c>
      <c r="I1863" s="7" t="e">
        <f>(IF(OR(#REF!&lt;&gt;0,$E1863&lt;&gt;0,$F1863&lt;&gt;0,$G1863&lt;&gt;0,$H1863&lt;&gt;0),$I$2,""))</f>
        <v>#REF!</v>
      </c>
      <c r="J1863" s="314"/>
    </row>
    <row r="1864" spans="1:10">
      <c r="A1864" s="32"/>
      <c r="B1864" s="184"/>
      <c r="C1864" s="188">
        <v>102</v>
      </c>
      <c r="D1864" s="189" t="s">
        <v>178</v>
      </c>
      <c r="E1864" s="597"/>
      <c r="F1864" s="598"/>
      <c r="G1864" s="596"/>
      <c r="H1864" s="597"/>
      <c r="I1864" s="7" t="e">
        <f>(IF(OR(#REF!&lt;&gt;0,$E1864&lt;&gt;0,$F1864&lt;&gt;0,$G1864&lt;&gt;0,$H1864&lt;&gt;0),$I$2,""))</f>
        <v>#REF!</v>
      </c>
      <c r="J1864" s="314"/>
    </row>
    <row r="1865" spans="1:10">
      <c r="A1865" s="32"/>
      <c r="B1865" s="180">
        <v>200</v>
      </c>
      <c r="C1865" s="191" t="s">
        <v>179</v>
      </c>
      <c r="D1865" s="599"/>
      <c r="E1865" s="591">
        <f>SUM(E1866:E1870)</f>
        <v>96900</v>
      </c>
      <c r="F1865" s="592">
        <f>SUM(F1866:F1870)</f>
        <v>35000</v>
      </c>
      <c r="G1865" s="590">
        <f>SUM(G1866:G1870)</f>
        <v>37000</v>
      </c>
      <c r="H1865" s="591">
        <f>SUM(H1866:H1870)</f>
        <v>39000</v>
      </c>
      <c r="I1865" s="7" t="e">
        <f>(IF(OR(#REF!&lt;&gt;0,$E1865&lt;&gt;0,$F1865&lt;&gt;0,$G1865&lt;&gt;0,$H1865&lt;&gt;0),$I$2,""))</f>
        <v>#REF!</v>
      </c>
      <c r="J1865" s="314"/>
    </row>
    <row r="1866" spans="1:10">
      <c r="A1866" s="32"/>
      <c r="B1866" s="192"/>
      <c r="C1866" s="185">
        <v>201</v>
      </c>
      <c r="D1866" s="186" t="s">
        <v>180</v>
      </c>
      <c r="E1866" s="594"/>
      <c r="F1866" s="595"/>
      <c r="G1866" s="593"/>
      <c r="H1866" s="594"/>
      <c r="I1866" s="7" t="e">
        <f>(IF(OR(#REF!&lt;&gt;0,$E1866&lt;&gt;0,$F1866&lt;&gt;0,$G1866&lt;&gt;0,$H1866&lt;&gt;0),$I$2,""))</f>
        <v>#REF!</v>
      </c>
      <c r="J1866" s="314"/>
    </row>
    <row r="1867" spans="1:10">
      <c r="A1867" s="32"/>
      <c r="B1867" s="193"/>
      <c r="C1867" s="194">
        <v>202</v>
      </c>
      <c r="D1867" s="195" t="s">
        <v>181</v>
      </c>
      <c r="E1867" s="601">
        <v>54500</v>
      </c>
      <c r="F1867" s="602">
        <v>30000</v>
      </c>
      <c r="G1867" s="600">
        <v>30000</v>
      </c>
      <c r="H1867" s="601">
        <v>30000</v>
      </c>
      <c r="I1867" s="7" t="e">
        <f>(IF(OR(#REF!&lt;&gt;0,$E1867&lt;&gt;0,$F1867&lt;&gt;0,$G1867&lt;&gt;0,$H1867&lt;&gt;0),$I$2,""))</f>
        <v>#REF!</v>
      </c>
      <c r="J1867" s="314"/>
    </row>
    <row r="1868" spans="1:10" ht="31.5">
      <c r="A1868" s="32"/>
      <c r="B1868" s="197"/>
      <c r="C1868" s="194">
        <v>205</v>
      </c>
      <c r="D1868" s="195" t="s">
        <v>182</v>
      </c>
      <c r="E1868" s="601">
        <v>12850</v>
      </c>
      <c r="F1868" s="602">
        <v>3000</v>
      </c>
      <c r="G1868" s="600">
        <v>3000</v>
      </c>
      <c r="H1868" s="601">
        <v>3000</v>
      </c>
      <c r="I1868" s="7" t="e">
        <f>(IF(OR(#REF!&lt;&gt;0,$E1868&lt;&gt;0,$F1868&lt;&gt;0,$G1868&lt;&gt;0,$H1868&lt;&gt;0),$I$2,""))</f>
        <v>#REF!</v>
      </c>
      <c r="J1868" s="314"/>
    </row>
    <row r="1869" spans="1:10">
      <c r="A1869" s="32"/>
      <c r="B1869" s="197"/>
      <c r="C1869" s="194">
        <v>208</v>
      </c>
      <c r="D1869" s="198" t="s">
        <v>183</v>
      </c>
      <c r="E1869" s="601">
        <v>27100</v>
      </c>
      <c r="F1869" s="602">
        <v>1500</v>
      </c>
      <c r="G1869" s="600">
        <v>2000</v>
      </c>
      <c r="H1869" s="601">
        <v>5000</v>
      </c>
      <c r="I1869" s="7" t="e">
        <f>(IF(OR(#REF!&lt;&gt;0,$E1869&lt;&gt;0,$F1869&lt;&gt;0,$G1869&lt;&gt;0,$H1869&lt;&gt;0),$I$2,""))</f>
        <v>#REF!</v>
      </c>
      <c r="J1869" s="314"/>
    </row>
    <row r="1870" spans="1:10">
      <c r="A1870" s="32"/>
      <c r="B1870" s="192"/>
      <c r="C1870" s="188">
        <v>209</v>
      </c>
      <c r="D1870" s="199" t="s">
        <v>184</v>
      </c>
      <c r="E1870" s="597">
        <v>2450</v>
      </c>
      <c r="F1870" s="598">
        <v>500</v>
      </c>
      <c r="G1870" s="596">
        <v>2000</v>
      </c>
      <c r="H1870" s="597">
        <v>1000</v>
      </c>
      <c r="I1870" s="7" t="e">
        <f>(IF(OR(#REF!&lt;&gt;0,$E1870&lt;&gt;0,$F1870&lt;&gt;0,$G1870&lt;&gt;0,$H1870&lt;&gt;0),$I$2,""))</f>
        <v>#REF!</v>
      </c>
      <c r="J1870" s="314"/>
    </row>
    <row r="1871" spans="1:10">
      <c r="A1871" s="32"/>
      <c r="B1871" s="180">
        <v>500</v>
      </c>
      <c r="C1871" s="200" t="s">
        <v>185</v>
      </c>
      <c r="D1871" s="603"/>
      <c r="E1871" s="591">
        <f>SUM(E1872:E1878)</f>
        <v>203096</v>
      </c>
      <c r="F1871" s="592">
        <f>SUM(F1872:F1878)</f>
        <v>191000</v>
      </c>
      <c r="G1871" s="590">
        <f>SUM(G1872:G1878)</f>
        <v>197000</v>
      </c>
      <c r="H1871" s="591">
        <f>SUM(H1872:H1878)</f>
        <v>204000</v>
      </c>
      <c r="I1871" s="7" t="e">
        <f>(IF(OR(#REF!&lt;&gt;0,$E1871&lt;&gt;0,$F1871&lt;&gt;0,$G1871&lt;&gt;0,$H1871&lt;&gt;0),$I$2,""))</f>
        <v>#REF!</v>
      </c>
      <c r="J1871" s="314"/>
    </row>
    <row r="1872" spans="1:10">
      <c r="A1872" s="32"/>
      <c r="B1872" s="192"/>
      <c r="C1872" s="201">
        <v>551</v>
      </c>
      <c r="D1872" s="202" t="s">
        <v>186</v>
      </c>
      <c r="E1872" s="594">
        <v>127620</v>
      </c>
      <c r="F1872" s="595">
        <v>120000</v>
      </c>
      <c r="G1872" s="593">
        <v>125000</v>
      </c>
      <c r="H1872" s="594">
        <v>130000</v>
      </c>
      <c r="I1872" s="7" t="e">
        <f>(IF(OR(#REF!&lt;&gt;0,$E1872&lt;&gt;0,$F1872&lt;&gt;0,$G1872&lt;&gt;0,$H1872&lt;&gt;0),$I$2,""))</f>
        <v>#REF!</v>
      </c>
      <c r="J1872" s="314"/>
    </row>
    <row r="1873" spans="1:10">
      <c r="A1873" s="32"/>
      <c r="B1873" s="192"/>
      <c r="C1873" s="203">
        <v>552</v>
      </c>
      <c r="D1873" s="204" t="s">
        <v>187</v>
      </c>
      <c r="E1873" s="601"/>
      <c r="F1873" s="602"/>
      <c r="G1873" s="600"/>
      <c r="H1873" s="601"/>
      <c r="I1873" s="7" t="e">
        <f>(IF(OR(#REF!&lt;&gt;0,$E1873&lt;&gt;0,$F1873&lt;&gt;0,$G1873&lt;&gt;0,$H1873&lt;&gt;0),$I$2,""))</f>
        <v>#REF!</v>
      </c>
      <c r="J1873" s="314"/>
    </row>
    <row r="1874" spans="1:10">
      <c r="A1874" s="32"/>
      <c r="B1874" s="205"/>
      <c r="C1874" s="203">
        <v>558</v>
      </c>
      <c r="D1874" s="206" t="s">
        <v>44</v>
      </c>
      <c r="E1874" s="605">
        <v>0</v>
      </c>
      <c r="F1874" s="606">
        <v>0</v>
      </c>
      <c r="G1874" s="604">
        <v>0</v>
      </c>
      <c r="H1874" s="605">
        <v>0</v>
      </c>
      <c r="I1874" s="7" t="e">
        <f>(IF(OR(#REF!&lt;&gt;0,$E1874&lt;&gt;0,$F1874&lt;&gt;0,$G1874&lt;&gt;0,$H1874&lt;&gt;0),$I$2,""))</f>
        <v>#REF!</v>
      </c>
      <c r="J1874" s="314"/>
    </row>
    <row r="1875" spans="1:10">
      <c r="A1875" s="32"/>
      <c r="B1875" s="205"/>
      <c r="C1875" s="203">
        <v>560</v>
      </c>
      <c r="D1875" s="206" t="s">
        <v>188</v>
      </c>
      <c r="E1875" s="601">
        <v>46880</v>
      </c>
      <c r="F1875" s="602">
        <v>45000</v>
      </c>
      <c r="G1875" s="600">
        <v>46000</v>
      </c>
      <c r="H1875" s="601">
        <v>47000</v>
      </c>
      <c r="I1875" s="7" t="e">
        <f>(IF(OR(#REF!&lt;&gt;0,$E1875&lt;&gt;0,$F1875&lt;&gt;0,$G1875&lt;&gt;0,$H1875&lt;&gt;0),$I$2,""))</f>
        <v>#REF!</v>
      </c>
      <c r="J1875" s="314"/>
    </row>
    <row r="1876" spans="1:10">
      <c r="A1876" s="32"/>
      <c r="B1876" s="205"/>
      <c r="C1876" s="203">
        <v>580</v>
      </c>
      <c r="D1876" s="204" t="s">
        <v>189</v>
      </c>
      <c r="E1876" s="601">
        <v>28596</v>
      </c>
      <c r="F1876" s="602">
        <v>26000</v>
      </c>
      <c r="G1876" s="600">
        <v>26000</v>
      </c>
      <c r="H1876" s="601">
        <v>27000</v>
      </c>
      <c r="I1876" s="7" t="e">
        <f>(IF(OR(#REF!&lt;&gt;0,$E1876&lt;&gt;0,$F1876&lt;&gt;0,$G1876&lt;&gt;0,$H1876&lt;&gt;0),$I$2,""))</f>
        <v>#REF!</v>
      </c>
      <c r="J1876" s="314"/>
    </row>
    <row r="1877" spans="1:10">
      <c r="A1877" s="32"/>
      <c r="B1877" s="192"/>
      <c r="C1877" s="203">
        <v>588</v>
      </c>
      <c r="D1877" s="204" t="s">
        <v>190</v>
      </c>
      <c r="E1877" s="605">
        <v>0</v>
      </c>
      <c r="F1877" s="606">
        <v>0</v>
      </c>
      <c r="G1877" s="604">
        <v>0</v>
      </c>
      <c r="H1877" s="605">
        <v>0</v>
      </c>
      <c r="I1877" s="7" t="e">
        <f>(IF(OR(#REF!&lt;&gt;0,$E1877&lt;&gt;0,$F1877&lt;&gt;0,$G1877&lt;&gt;0,$H1877&lt;&gt;0),$I$2,""))</f>
        <v>#REF!</v>
      </c>
      <c r="J1877" s="314"/>
    </row>
    <row r="1878" spans="1:10" ht="31.5">
      <c r="A1878" s="32"/>
      <c r="B1878" s="192"/>
      <c r="C1878" s="207">
        <v>590</v>
      </c>
      <c r="D1878" s="208" t="s">
        <v>191</v>
      </c>
      <c r="E1878" s="597"/>
      <c r="F1878" s="598"/>
      <c r="G1878" s="596"/>
      <c r="H1878" s="597"/>
      <c r="I1878" s="7" t="e">
        <f>(IF(OR(#REF!&lt;&gt;0,$E1878&lt;&gt;0,$F1878&lt;&gt;0,$G1878&lt;&gt;0,$H1878&lt;&gt;0),$I$2,""))</f>
        <v>#REF!</v>
      </c>
      <c r="J1878" s="314"/>
    </row>
    <row r="1879" spans="1:10">
      <c r="A1879" s="109">
        <v>5</v>
      </c>
      <c r="B1879" s="180">
        <v>800</v>
      </c>
      <c r="C1879" s="209" t="s">
        <v>192</v>
      </c>
      <c r="D1879" s="607"/>
      <c r="E1879" s="609"/>
      <c r="F1879" s="610"/>
      <c r="G1879" s="608"/>
      <c r="H1879" s="609"/>
      <c r="I1879" s="7" t="e">
        <f>(IF(OR(#REF!&lt;&gt;0,$E1879&lt;&gt;0,$F1879&lt;&gt;0,$G1879&lt;&gt;0,$H1879&lt;&gt;0),$I$2,""))</f>
        <v>#REF!</v>
      </c>
      <c r="J1879" s="314"/>
    </row>
    <row r="1880" spans="1:10">
      <c r="A1880" s="110">
        <v>10</v>
      </c>
      <c r="B1880" s="180">
        <v>1000</v>
      </c>
      <c r="C1880" s="191" t="s">
        <v>193</v>
      </c>
      <c r="D1880" s="599"/>
      <c r="E1880" s="591">
        <f>SUM(E1881:E1897)</f>
        <v>957975</v>
      </c>
      <c r="F1880" s="592">
        <f>SUM(F1881:F1897)</f>
        <v>603500</v>
      </c>
      <c r="G1880" s="590">
        <f>SUM(G1881:G1897)</f>
        <v>632500</v>
      </c>
      <c r="H1880" s="591">
        <f>SUM(H1881:H1897)</f>
        <v>622500</v>
      </c>
      <c r="I1880" s="7" t="e">
        <f>(IF(OR(#REF!&lt;&gt;0,$E1880&lt;&gt;0,$F1880&lt;&gt;0,$G1880&lt;&gt;0,$H1880&lt;&gt;0),$I$2,""))</f>
        <v>#REF!</v>
      </c>
      <c r="J1880" s="314"/>
    </row>
    <row r="1881" spans="1:10">
      <c r="A1881" s="110">
        <v>15</v>
      </c>
      <c r="B1881" s="193"/>
      <c r="C1881" s="185">
        <v>1011</v>
      </c>
      <c r="D1881" s="210" t="s">
        <v>194</v>
      </c>
      <c r="E1881" s="594">
        <v>75000</v>
      </c>
      <c r="F1881" s="595">
        <v>75000</v>
      </c>
      <c r="G1881" s="593">
        <v>75000</v>
      </c>
      <c r="H1881" s="594">
        <v>75000</v>
      </c>
      <c r="I1881" s="7" t="e">
        <f>(IF(OR(#REF!&lt;&gt;0,$E1881&lt;&gt;0,$F1881&lt;&gt;0,$G1881&lt;&gt;0,$H1881&lt;&gt;0),$I$2,""))</f>
        <v>#REF!</v>
      </c>
      <c r="J1881" s="314"/>
    </row>
    <row r="1882" spans="1:10">
      <c r="A1882" s="109">
        <v>35</v>
      </c>
      <c r="B1882" s="193"/>
      <c r="C1882" s="194">
        <v>1012</v>
      </c>
      <c r="D1882" s="195" t="s">
        <v>195</v>
      </c>
      <c r="E1882" s="601">
        <v>1300</v>
      </c>
      <c r="F1882" s="602">
        <v>2500</v>
      </c>
      <c r="G1882" s="600">
        <v>2500</v>
      </c>
      <c r="H1882" s="601">
        <v>1500</v>
      </c>
      <c r="I1882" s="7" t="e">
        <f>(IF(OR(#REF!&lt;&gt;0,$E1882&lt;&gt;0,$F1882&lt;&gt;0,$G1882&lt;&gt;0,$H1882&lt;&gt;0),$I$2,""))</f>
        <v>#REF!</v>
      </c>
      <c r="J1882" s="314"/>
    </row>
    <row r="1883" spans="1:10">
      <c r="A1883" s="110">
        <v>40</v>
      </c>
      <c r="B1883" s="193"/>
      <c r="C1883" s="194">
        <v>1013</v>
      </c>
      <c r="D1883" s="195" t="s">
        <v>196</v>
      </c>
      <c r="E1883" s="601">
        <v>1350</v>
      </c>
      <c r="F1883" s="602">
        <v>1000</v>
      </c>
      <c r="G1883" s="600">
        <v>1000</v>
      </c>
      <c r="H1883" s="601">
        <v>1000</v>
      </c>
      <c r="I1883" s="7" t="e">
        <f>(IF(OR(#REF!&lt;&gt;0,$E1883&lt;&gt;0,$F1883&lt;&gt;0,$G1883&lt;&gt;0,$H1883&lt;&gt;0),$I$2,""))</f>
        <v>#REF!</v>
      </c>
      <c r="J1883" s="314"/>
    </row>
    <row r="1884" spans="1:10">
      <c r="A1884" s="110">
        <v>45</v>
      </c>
      <c r="B1884" s="193"/>
      <c r="C1884" s="194">
        <v>1014</v>
      </c>
      <c r="D1884" s="195" t="s">
        <v>197</v>
      </c>
      <c r="E1884" s="601"/>
      <c r="F1884" s="602"/>
      <c r="G1884" s="600"/>
      <c r="H1884" s="601"/>
      <c r="I1884" s="7" t="e">
        <f>(IF(OR(#REF!&lt;&gt;0,$E1884&lt;&gt;0,$F1884&lt;&gt;0,$G1884&lt;&gt;0,$H1884&lt;&gt;0),$I$2,""))</f>
        <v>#REF!</v>
      </c>
      <c r="J1884" s="314"/>
    </row>
    <row r="1885" spans="1:10">
      <c r="A1885" s="110">
        <v>50</v>
      </c>
      <c r="B1885" s="193"/>
      <c r="C1885" s="194">
        <v>1015</v>
      </c>
      <c r="D1885" s="195" t="s">
        <v>198</v>
      </c>
      <c r="E1885" s="601">
        <v>403500</v>
      </c>
      <c r="F1885" s="602">
        <v>100000</v>
      </c>
      <c r="G1885" s="600">
        <v>120000</v>
      </c>
      <c r="H1885" s="601">
        <v>115000</v>
      </c>
      <c r="I1885" s="7" t="e">
        <f>(IF(OR(#REF!&lt;&gt;0,$E1885&lt;&gt;0,$F1885&lt;&gt;0,$G1885&lt;&gt;0,$H1885&lt;&gt;0),$I$2,""))</f>
        <v>#REF!</v>
      </c>
      <c r="J1885" s="314"/>
    </row>
    <row r="1886" spans="1:10">
      <c r="A1886" s="110">
        <v>55</v>
      </c>
      <c r="B1886" s="193"/>
      <c r="C1886" s="211">
        <v>1016</v>
      </c>
      <c r="D1886" s="212" t="s">
        <v>199</v>
      </c>
      <c r="E1886" s="612">
        <v>66500</v>
      </c>
      <c r="F1886" s="613">
        <v>40000</v>
      </c>
      <c r="G1886" s="611">
        <v>42000</v>
      </c>
      <c r="H1886" s="612">
        <v>40000</v>
      </c>
      <c r="I1886" s="7" t="e">
        <f>(IF(OR(#REF!&lt;&gt;0,$E1886&lt;&gt;0,$F1886&lt;&gt;0,$G1886&lt;&gt;0,$H1886&lt;&gt;0),$I$2,""))</f>
        <v>#REF!</v>
      </c>
      <c r="J1886" s="314"/>
    </row>
    <row r="1887" spans="1:10">
      <c r="A1887" s="110">
        <v>60</v>
      </c>
      <c r="B1887" s="184"/>
      <c r="C1887" s="214">
        <v>1020</v>
      </c>
      <c r="D1887" s="215" t="s">
        <v>200</v>
      </c>
      <c r="E1887" s="615">
        <v>69975</v>
      </c>
      <c r="F1887" s="616">
        <v>90000</v>
      </c>
      <c r="G1887" s="614">
        <v>95000</v>
      </c>
      <c r="H1887" s="615">
        <v>95000</v>
      </c>
      <c r="I1887" s="7" t="e">
        <f>(IF(OR(#REF!&lt;&gt;0,$E1887&lt;&gt;0,$F1887&lt;&gt;0,$G1887&lt;&gt;0,$H1887&lt;&gt;0),$I$2,""))</f>
        <v>#REF!</v>
      </c>
      <c r="J1887" s="314"/>
    </row>
    <row r="1888" spans="1:10">
      <c r="A1888" s="109">
        <v>65</v>
      </c>
      <c r="B1888" s="193"/>
      <c r="C1888" s="217">
        <v>1030</v>
      </c>
      <c r="D1888" s="218" t="s">
        <v>201</v>
      </c>
      <c r="E1888" s="618">
        <v>24000</v>
      </c>
      <c r="F1888" s="619">
        <v>10000</v>
      </c>
      <c r="G1888" s="617">
        <v>12000</v>
      </c>
      <c r="H1888" s="618">
        <v>10000</v>
      </c>
      <c r="I1888" s="7" t="e">
        <f>(IF(OR(#REF!&lt;&gt;0,$E1888&lt;&gt;0,$F1888&lt;&gt;0,$G1888&lt;&gt;0,$H1888&lt;&gt;0),$I$2,""))</f>
        <v>#REF!</v>
      </c>
      <c r="J1888" s="314"/>
    </row>
    <row r="1889" spans="1:10">
      <c r="A1889" s="110">
        <v>70</v>
      </c>
      <c r="B1889" s="193"/>
      <c r="C1889" s="214">
        <v>1051</v>
      </c>
      <c r="D1889" s="221" t="s">
        <v>202</v>
      </c>
      <c r="E1889" s="615">
        <v>1290</v>
      </c>
      <c r="F1889" s="616">
        <v>1000</v>
      </c>
      <c r="G1889" s="614">
        <v>1000</v>
      </c>
      <c r="H1889" s="615">
        <v>1000</v>
      </c>
      <c r="I1889" s="7" t="e">
        <f>(IF(OR(#REF!&lt;&gt;0,$E1889&lt;&gt;0,$F1889&lt;&gt;0,$G1889&lt;&gt;0,$H1889&lt;&gt;0),$I$2,""))</f>
        <v>#REF!</v>
      </c>
      <c r="J1889" s="314"/>
    </row>
    <row r="1890" spans="1:10">
      <c r="A1890" s="110">
        <v>75</v>
      </c>
      <c r="B1890" s="193"/>
      <c r="C1890" s="194">
        <v>1052</v>
      </c>
      <c r="D1890" s="195" t="s">
        <v>203</v>
      </c>
      <c r="E1890" s="601"/>
      <c r="F1890" s="602"/>
      <c r="G1890" s="600"/>
      <c r="H1890" s="601"/>
      <c r="I1890" s="7" t="e">
        <f>(IF(OR(#REF!&lt;&gt;0,$E1890&lt;&gt;0,$F1890&lt;&gt;0,$G1890&lt;&gt;0,$H1890&lt;&gt;0),$I$2,""))</f>
        <v>#REF!</v>
      </c>
      <c r="J1890" s="314"/>
    </row>
    <row r="1891" spans="1:10">
      <c r="A1891" s="110">
        <v>80</v>
      </c>
      <c r="B1891" s="193"/>
      <c r="C1891" s="217">
        <v>1053</v>
      </c>
      <c r="D1891" s="218" t="s">
        <v>204</v>
      </c>
      <c r="E1891" s="618"/>
      <c r="F1891" s="619"/>
      <c r="G1891" s="617"/>
      <c r="H1891" s="618"/>
      <c r="I1891" s="7" t="e">
        <f>(IF(OR(#REF!&lt;&gt;0,$E1891&lt;&gt;0,$F1891&lt;&gt;0,$G1891&lt;&gt;0,$H1891&lt;&gt;0),$I$2,""))</f>
        <v>#REF!</v>
      </c>
      <c r="J1891" s="314"/>
    </row>
    <row r="1892" spans="1:10">
      <c r="A1892" s="110">
        <v>80</v>
      </c>
      <c r="B1892" s="193"/>
      <c r="C1892" s="214">
        <v>1062</v>
      </c>
      <c r="D1892" s="215" t="s">
        <v>205</v>
      </c>
      <c r="E1892" s="615">
        <v>3700</v>
      </c>
      <c r="F1892" s="616">
        <v>1500</v>
      </c>
      <c r="G1892" s="614">
        <v>1500</v>
      </c>
      <c r="H1892" s="615">
        <v>1500</v>
      </c>
      <c r="I1892" s="7" t="e">
        <f>(IF(OR(#REF!&lt;&gt;0,$E1892&lt;&gt;0,$F1892&lt;&gt;0,$G1892&lt;&gt;0,$H1892&lt;&gt;0),$I$2,""))</f>
        <v>#REF!</v>
      </c>
      <c r="J1892" s="314"/>
    </row>
    <row r="1893" spans="1:10">
      <c r="A1893" s="110">
        <v>85</v>
      </c>
      <c r="B1893" s="193"/>
      <c r="C1893" s="217">
        <v>1063</v>
      </c>
      <c r="D1893" s="222" t="s">
        <v>206</v>
      </c>
      <c r="E1893" s="618"/>
      <c r="F1893" s="619"/>
      <c r="G1893" s="617"/>
      <c r="H1893" s="618"/>
      <c r="I1893" s="7" t="e">
        <f>(IF(OR(#REF!&lt;&gt;0,$E1893&lt;&gt;0,$F1893&lt;&gt;0,$G1893&lt;&gt;0,$H1893&lt;&gt;0),$I$2,""))</f>
        <v>#REF!</v>
      </c>
      <c r="J1893" s="314"/>
    </row>
    <row r="1894" spans="1:10">
      <c r="A1894" s="110">
        <v>90</v>
      </c>
      <c r="B1894" s="193"/>
      <c r="C1894" s="223">
        <v>1069</v>
      </c>
      <c r="D1894" s="224" t="s">
        <v>207</v>
      </c>
      <c r="E1894" s="621"/>
      <c r="F1894" s="622"/>
      <c r="G1894" s="620"/>
      <c r="H1894" s="621"/>
      <c r="I1894" s="7" t="e">
        <f>(IF(OR(#REF!&lt;&gt;0,$E1894&lt;&gt;0,$F1894&lt;&gt;0,$G1894&lt;&gt;0,$H1894&lt;&gt;0),$I$2,""))</f>
        <v>#REF!</v>
      </c>
      <c r="J1894" s="314"/>
    </row>
    <row r="1895" spans="1:10">
      <c r="A1895" s="110">
        <v>90</v>
      </c>
      <c r="B1895" s="184"/>
      <c r="C1895" s="214">
        <v>1091</v>
      </c>
      <c r="D1895" s="221" t="s">
        <v>208</v>
      </c>
      <c r="E1895" s="615">
        <v>5860</v>
      </c>
      <c r="F1895" s="616">
        <v>12500</v>
      </c>
      <c r="G1895" s="614">
        <v>12500</v>
      </c>
      <c r="H1895" s="615">
        <v>12500</v>
      </c>
      <c r="I1895" s="7" t="e">
        <f>(IF(OR(#REF!&lt;&gt;0,$E1895&lt;&gt;0,$F1895&lt;&gt;0,$G1895&lt;&gt;0,$H1895&lt;&gt;0),$I$2,""))</f>
        <v>#REF!</v>
      </c>
      <c r="J1895" s="314"/>
    </row>
    <row r="1896" spans="1:10">
      <c r="A1896" s="109">
        <v>115</v>
      </c>
      <c r="B1896" s="193"/>
      <c r="C1896" s="194">
        <v>1092</v>
      </c>
      <c r="D1896" s="195" t="s">
        <v>209</v>
      </c>
      <c r="E1896" s="601"/>
      <c r="F1896" s="602"/>
      <c r="G1896" s="600"/>
      <c r="H1896" s="601"/>
      <c r="I1896" s="7" t="e">
        <f>(IF(OR(#REF!&lt;&gt;0,$E1896&lt;&gt;0,$F1896&lt;&gt;0,$G1896&lt;&gt;0,$H1896&lt;&gt;0),$I$2,""))</f>
        <v>#REF!</v>
      </c>
      <c r="J1896" s="314"/>
    </row>
    <row r="1897" spans="1:10">
      <c r="A1897" s="109">
        <v>125</v>
      </c>
      <c r="B1897" s="193"/>
      <c r="C1897" s="188">
        <v>1098</v>
      </c>
      <c r="D1897" s="226" t="s">
        <v>210</v>
      </c>
      <c r="E1897" s="597">
        <v>305500</v>
      </c>
      <c r="F1897" s="598">
        <v>270000</v>
      </c>
      <c r="G1897" s="596">
        <v>270000</v>
      </c>
      <c r="H1897" s="597">
        <v>270000</v>
      </c>
      <c r="I1897" s="7" t="e">
        <f>(IF(OR(#REF!&lt;&gt;0,$E1897&lt;&gt;0,$F1897&lt;&gt;0,$G1897&lt;&gt;0,$H1897&lt;&gt;0),$I$2,""))</f>
        <v>#REF!</v>
      </c>
      <c r="J1897" s="314"/>
    </row>
    <row r="1898" spans="1:10">
      <c r="A1898" s="110">
        <v>130</v>
      </c>
      <c r="B1898" s="180">
        <v>1900</v>
      </c>
      <c r="C1898" s="227" t="s">
        <v>211</v>
      </c>
      <c r="D1898" s="623"/>
      <c r="E1898" s="591">
        <f>SUM(E1899:E1901)</f>
        <v>6100</v>
      </c>
      <c r="F1898" s="592">
        <f>SUM(F1899:F1901)</f>
        <v>3600</v>
      </c>
      <c r="G1898" s="590">
        <f>SUM(G1899:G1901)</f>
        <v>3600</v>
      </c>
      <c r="H1898" s="591">
        <f>SUM(H1899:H1901)</f>
        <v>3600</v>
      </c>
      <c r="I1898" s="7" t="e">
        <f>(IF(OR(#REF!&lt;&gt;0,$E1898&lt;&gt;0,$F1898&lt;&gt;0,$G1898&lt;&gt;0,$H1898&lt;&gt;0),$I$2,""))</f>
        <v>#REF!</v>
      </c>
      <c r="J1898" s="314"/>
    </row>
    <row r="1899" spans="1:10">
      <c r="A1899" s="110">
        <v>135</v>
      </c>
      <c r="B1899" s="193"/>
      <c r="C1899" s="185">
        <v>1901</v>
      </c>
      <c r="D1899" s="228" t="s">
        <v>212</v>
      </c>
      <c r="E1899" s="594">
        <v>100</v>
      </c>
      <c r="F1899" s="595">
        <v>100</v>
      </c>
      <c r="G1899" s="593">
        <v>100</v>
      </c>
      <c r="H1899" s="594">
        <v>100</v>
      </c>
      <c r="I1899" s="7" t="e">
        <f>(IF(OR(#REF!&lt;&gt;0,$E1899&lt;&gt;0,$F1899&lt;&gt;0,$G1899&lt;&gt;0,$H1899&lt;&gt;0),$I$2,""))</f>
        <v>#REF!</v>
      </c>
      <c r="J1899" s="314"/>
    </row>
    <row r="1900" spans="1:10">
      <c r="A1900" s="110">
        <v>140</v>
      </c>
      <c r="B1900" s="229"/>
      <c r="C1900" s="194">
        <v>1981</v>
      </c>
      <c r="D1900" s="230" t="s">
        <v>213</v>
      </c>
      <c r="E1900" s="601">
        <v>6000</v>
      </c>
      <c r="F1900" s="602">
        <v>3500</v>
      </c>
      <c r="G1900" s="600">
        <v>3500</v>
      </c>
      <c r="H1900" s="601">
        <v>3500</v>
      </c>
      <c r="I1900" s="7" t="e">
        <f>(IF(OR(#REF!&lt;&gt;0,$E1900&lt;&gt;0,$F1900&lt;&gt;0,$G1900&lt;&gt;0,$H1900&lt;&gt;0),$I$2,""))</f>
        <v>#REF!</v>
      </c>
      <c r="J1900" s="314"/>
    </row>
    <row r="1901" spans="1:10">
      <c r="A1901" s="110">
        <v>145</v>
      </c>
      <c r="B1901" s="193"/>
      <c r="C1901" s="188">
        <v>1991</v>
      </c>
      <c r="D1901" s="231" t="s">
        <v>214</v>
      </c>
      <c r="E1901" s="597"/>
      <c r="F1901" s="598"/>
      <c r="G1901" s="596"/>
      <c r="H1901" s="597"/>
      <c r="I1901" s="7" t="e">
        <f>(IF(OR(#REF!&lt;&gt;0,$E1901&lt;&gt;0,$F1901&lt;&gt;0,$G1901&lt;&gt;0,$H1901&lt;&gt;0),$I$2,""))</f>
        <v>#REF!</v>
      </c>
      <c r="J1901" s="314"/>
    </row>
    <row r="1902" spans="1:10">
      <c r="A1902" s="110">
        <v>150</v>
      </c>
      <c r="B1902" s="180">
        <v>2100</v>
      </c>
      <c r="C1902" s="227" t="s">
        <v>215</v>
      </c>
      <c r="D1902" s="623"/>
      <c r="E1902" s="591">
        <f>SUM(E1903:E1907)</f>
        <v>0</v>
      </c>
      <c r="F1902" s="592">
        <f>SUM(F1903:F1907)</f>
        <v>0</v>
      </c>
      <c r="G1902" s="590">
        <f>SUM(G1903:G1907)</f>
        <v>0</v>
      </c>
      <c r="H1902" s="591">
        <f>SUM(H1903:H1907)</f>
        <v>0</v>
      </c>
      <c r="I1902" s="7" t="e">
        <f>(IF(OR(#REF!&lt;&gt;0,$E1902&lt;&gt;0,$F1902&lt;&gt;0,$G1902&lt;&gt;0,$H1902&lt;&gt;0),$I$2,""))</f>
        <v>#REF!</v>
      </c>
      <c r="J1902" s="314"/>
    </row>
    <row r="1903" spans="1:10">
      <c r="A1903" s="110">
        <v>155</v>
      </c>
      <c r="B1903" s="193"/>
      <c r="C1903" s="185">
        <v>2110</v>
      </c>
      <c r="D1903" s="232" t="s">
        <v>216</v>
      </c>
      <c r="E1903" s="594"/>
      <c r="F1903" s="595"/>
      <c r="G1903" s="593"/>
      <c r="H1903" s="594"/>
      <c r="I1903" s="7" t="e">
        <f>(IF(OR(#REF!&lt;&gt;0,$E1903&lt;&gt;0,$F1903&lt;&gt;0,$G1903&lt;&gt;0,$H1903&lt;&gt;0),$I$2,""))</f>
        <v>#REF!</v>
      </c>
      <c r="J1903" s="314"/>
    </row>
    <row r="1904" spans="1:10">
      <c r="A1904" s="110">
        <v>160</v>
      </c>
      <c r="B1904" s="229"/>
      <c r="C1904" s="194">
        <v>2120</v>
      </c>
      <c r="D1904" s="198" t="s">
        <v>217</v>
      </c>
      <c r="E1904" s="601"/>
      <c r="F1904" s="602"/>
      <c r="G1904" s="600"/>
      <c r="H1904" s="601"/>
      <c r="I1904" s="7" t="e">
        <f>(IF(OR(#REF!&lt;&gt;0,$E1904&lt;&gt;0,$F1904&lt;&gt;0,$G1904&lt;&gt;0,$H1904&lt;&gt;0),$I$2,""))</f>
        <v>#REF!</v>
      </c>
      <c r="J1904" s="314"/>
    </row>
    <row r="1905" spans="1:10">
      <c r="A1905" s="110">
        <v>165</v>
      </c>
      <c r="B1905" s="229"/>
      <c r="C1905" s="194">
        <v>2125</v>
      </c>
      <c r="D1905" s="198" t="s">
        <v>218</v>
      </c>
      <c r="E1905" s="605">
        <v>0</v>
      </c>
      <c r="F1905" s="606">
        <v>0</v>
      </c>
      <c r="G1905" s="604">
        <v>0</v>
      </c>
      <c r="H1905" s="605">
        <v>0</v>
      </c>
      <c r="I1905" s="7" t="e">
        <f>(IF(OR(#REF!&lt;&gt;0,$E1905&lt;&gt;0,$F1905&lt;&gt;0,$G1905&lt;&gt;0,$H1905&lt;&gt;0),$I$2,""))</f>
        <v>#REF!</v>
      </c>
      <c r="J1905" s="314"/>
    </row>
    <row r="1906" spans="1:10">
      <c r="A1906" s="110">
        <v>175</v>
      </c>
      <c r="B1906" s="192"/>
      <c r="C1906" s="194">
        <v>2140</v>
      </c>
      <c r="D1906" s="198" t="s">
        <v>219</v>
      </c>
      <c r="E1906" s="605">
        <v>0</v>
      </c>
      <c r="F1906" s="606">
        <v>0</v>
      </c>
      <c r="G1906" s="604">
        <v>0</v>
      </c>
      <c r="H1906" s="605">
        <v>0</v>
      </c>
      <c r="I1906" s="7" t="e">
        <f>(IF(OR(#REF!&lt;&gt;0,$E1906&lt;&gt;0,$F1906&lt;&gt;0,$G1906&lt;&gt;0,$H1906&lt;&gt;0),$I$2,""))</f>
        <v>#REF!</v>
      </c>
      <c r="J1906" s="314"/>
    </row>
    <row r="1907" spans="1:10">
      <c r="A1907" s="110">
        <v>180</v>
      </c>
      <c r="B1907" s="193"/>
      <c r="C1907" s="188">
        <v>2190</v>
      </c>
      <c r="D1907" s="233" t="s">
        <v>220</v>
      </c>
      <c r="E1907" s="597"/>
      <c r="F1907" s="598"/>
      <c r="G1907" s="596"/>
      <c r="H1907" s="597"/>
      <c r="I1907" s="7" t="e">
        <f>(IF(OR(#REF!&lt;&gt;0,$E1907&lt;&gt;0,$F1907&lt;&gt;0,$G1907&lt;&gt;0,$H1907&lt;&gt;0),$I$2,""))</f>
        <v>#REF!</v>
      </c>
      <c r="J1907" s="314"/>
    </row>
    <row r="1908" spans="1:10">
      <c r="A1908" s="110">
        <v>185</v>
      </c>
      <c r="B1908" s="180">
        <v>2200</v>
      </c>
      <c r="C1908" s="227" t="s">
        <v>221</v>
      </c>
      <c r="D1908" s="623"/>
      <c r="E1908" s="591">
        <f>SUM(E1909:E1910)</f>
        <v>0</v>
      </c>
      <c r="F1908" s="592">
        <f>SUM(F1909:F1910)</f>
        <v>0</v>
      </c>
      <c r="G1908" s="590">
        <f>SUM(G1909:G1910)</f>
        <v>0</v>
      </c>
      <c r="H1908" s="591">
        <f>SUM(H1909:H1910)</f>
        <v>0</v>
      </c>
      <c r="I1908" s="7" t="e">
        <f>(IF(OR(#REF!&lt;&gt;0,$E1908&lt;&gt;0,$F1908&lt;&gt;0,$G1908&lt;&gt;0,$H1908&lt;&gt;0),$I$2,""))</f>
        <v>#REF!</v>
      </c>
      <c r="J1908" s="314"/>
    </row>
    <row r="1909" spans="1:10">
      <c r="A1909" s="110">
        <v>190</v>
      </c>
      <c r="B1909" s="193"/>
      <c r="C1909" s="185">
        <v>2221</v>
      </c>
      <c r="D1909" s="186" t="s">
        <v>222</v>
      </c>
      <c r="E1909" s="594"/>
      <c r="F1909" s="595"/>
      <c r="G1909" s="593"/>
      <c r="H1909" s="594"/>
      <c r="I1909" s="7" t="e">
        <f>(IF(OR(#REF!&lt;&gt;0,$E1909&lt;&gt;0,$F1909&lt;&gt;0,$G1909&lt;&gt;0,$H1909&lt;&gt;0),$I$2,""))</f>
        <v>#REF!</v>
      </c>
      <c r="J1909" s="314"/>
    </row>
    <row r="1910" spans="1:10">
      <c r="A1910" s="110">
        <v>200</v>
      </c>
      <c r="B1910" s="193"/>
      <c r="C1910" s="188">
        <v>2224</v>
      </c>
      <c r="D1910" s="189" t="s">
        <v>223</v>
      </c>
      <c r="E1910" s="597"/>
      <c r="F1910" s="598"/>
      <c r="G1910" s="596"/>
      <c r="H1910" s="597"/>
      <c r="I1910" s="7" t="e">
        <f>(IF(OR(#REF!&lt;&gt;0,$E1910&lt;&gt;0,$F1910&lt;&gt;0,$G1910&lt;&gt;0,$H1910&lt;&gt;0),$I$2,""))</f>
        <v>#REF!</v>
      </c>
      <c r="J1910" s="314"/>
    </row>
    <row r="1911" spans="1:10">
      <c r="A1911" s="110">
        <v>200</v>
      </c>
      <c r="B1911" s="180">
        <v>2500</v>
      </c>
      <c r="C1911" s="227" t="s">
        <v>224</v>
      </c>
      <c r="D1911" s="623"/>
      <c r="E1911" s="609"/>
      <c r="F1911" s="610"/>
      <c r="G1911" s="608"/>
      <c r="H1911" s="609"/>
      <c r="I1911" s="7" t="e">
        <f>(IF(OR(#REF!&lt;&gt;0,$E1911&lt;&gt;0,$F1911&lt;&gt;0,$G1911&lt;&gt;0,$H1911&lt;&gt;0),$I$2,""))</f>
        <v>#REF!</v>
      </c>
      <c r="J1911" s="314"/>
    </row>
    <row r="1912" spans="1:10">
      <c r="A1912" s="110">
        <v>205</v>
      </c>
      <c r="B1912" s="180">
        <v>2600</v>
      </c>
      <c r="C1912" s="234" t="s">
        <v>225</v>
      </c>
      <c r="D1912" s="624"/>
      <c r="E1912" s="609"/>
      <c r="F1912" s="610"/>
      <c r="G1912" s="608"/>
      <c r="H1912" s="609"/>
      <c r="I1912" s="7" t="e">
        <f>(IF(OR(#REF!&lt;&gt;0,$E1912&lt;&gt;0,$F1912&lt;&gt;0,$G1912&lt;&gt;0,$H1912&lt;&gt;0),$I$2,""))</f>
        <v>#REF!</v>
      </c>
      <c r="J1912" s="314"/>
    </row>
    <row r="1913" spans="1:10">
      <c r="A1913" s="110">
        <v>210</v>
      </c>
      <c r="B1913" s="180">
        <v>2700</v>
      </c>
      <c r="C1913" s="234" t="s">
        <v>226</v>
      </c>
      <c r="D1913" s="624"/>
      <c r="E1913" s="609"/>
      <c r="F1913" s="610"/>
      <c r="G1913" s="608"/>
      <c r="H1913" s="609"/>
      <c r="I1913" s="7" t="e">
        <f>(IF(OR(#REF!&lt;&gt;0,$E1913&lt;&gt;0,$F1913&lt;&gt;0,$G1913&lt;&gt;0,$H1913&lt;&gt;0),$I$2,""))</f>
        <v>#REF!</v>
      </c>
      <c r="J1913" s="314"/>
    </row>
    <row r="1914" spans="1:10" ht="36" customHeight="1">
      <c r="A1914" s="110">
        <v>215</v>
      </c>
      <c r="B1914" s="180">
        <v>2800</v>
      </c>
      <c r="C1914" s="234" t="s">
        <v>517</v>
      </c>
      <c r="D1914" s="624"/>
      <c r="E1914" s="609"/>
      <c r="F1914" s="610"/>
      <c r="G1914" s="608"/>
      <c r="H1914" s="609"/>
      <c r="I1914" s="7" t="e">
        <f>(IF(OR(#REF!&lt;&gt;0,$E1914&lt;&gt;0,$F1914&lt;&gt;0,$G1914&lt;&gt;0,$H1914&lt;&gt;0),$I$2,""))</f>
        <v>#REF!</v>
      </c>
      <c r="J1914" s="314"/>
    </row>
    <row r="1915" spans="1:10">
      <c r="A1915" s="109">
        <v>220</v>
      </c>
      <c r="B1915" s="180">
        <v>2900</v>
      </c>
      <c r="C1915" s="227" t="s">
        <v>228</v>
      </c>
      <c r="D1915" s="623"/>
      <c r="E1915" s="590">
        <f>SUM(E1916:E1923)</f>
        <v>0</v>
      </c>
      <c r="F1915" s="590">
        <f>SUM(F1916:F1923)</f>
        <v>0</v>
      </c>
      <c r="G1915" s="590">
        <f>SUM(G1916:G1923)</f>
        <v>0</v>
      </c>
      <c r="H1915" s="590">
        <f>SUM(H1916:H1923)</f>
        <v>0</v>
      </c>
      <c r="I1915" s="7" t="e">
        <f>(IF(OR(#REF!&lt;&gt;0,$E1915&lt;&gt;0,$F1915&lt;&gt;0,$G1915&lt;&gt;0,$H1915&lt;&gt;0),$I$2,""))</f>
        <v>#REF!</v>
      </c>
      <c r="J1915" s="314"/>
    </row>
    <row r="1916" spans="1:10">
      <c r="A1916" s="110">
        <v>225</v>
      </c>
      <c r="B1916" s="236"/>
      <c r="C1916" s="185">
        <v>2910</v>
      </c>
      <c r="D1916" s="237" t="s">
        <v>229</v>
      </c>
      <c r="E1916" s="594"/>
      <c r="F1916" s="595"/>
      <c r="G1916" s="593"/>
      <c r="H1916" s="594"/>
      <c r="I1916" s="7" t="e">
        <f>(IF(OR(#REF!&lt;&gt;0,$E1916&lt;&gt;0,$F1916&lt;&gt;0,$G1916&lt;&gt;0,$H1916&lt;&gt;0),$I$2,""))</f>
        <v>#REF!</v>
      </c>
      <c r="J1916" s="314"/>
    </row>
    <row r="1917" spans="1:10">
      <c r="A1917" s="110">
        <v>230</v>
      </c>
      <c r="B1917" s="236"/>
      <c r="C1917" s="185">
        <v>2920</v>
      </c>
      <c r="D1917" s="237" t="s">
        <v>230</v>
      </c>
      <c r="E1917" s="594"/>
      <c r="F1917" s="595"/>
      <c r="G1917" s="593"/>
      <c r="H1917" s="594"/>
      <c r="I1917" s="7" t="e">
        <f>(IF(OR(#REF!&lt;&gt;0,$E1917&lt;&gt;0,$F1917&lt;&gt;0,$G1917&lt;&gt;0,$H1917&lt;&gt;0),$I$2,""))</f>
        <v>#REF!</v>
      </c>
      <c r="J1917" s="314"/>
    </row>
    <row r="1918" spans="1:10" ht="31.5">
      <c r="A1918" s="110">
        <v>245</v>
      </c>
      <c r="B1918" s="236"/>
      <c r="C1918" s="217">
        <v>2969</v>
      </c>
      <c r="D1918" s="238" t="s">
        <v>231</v>
      </c>
      <c r="E1918" s="618"/>
      <c r="F1918" s="619"/>
      <c r="G1918" s="617"/>
      <c r="H1918" s="618"/>
      <c r="I1918" s="7" t="e">
        <f>(IF(OR(#REF!&lt;&gt;0,$E1918&lt;&gt;0,$F1918&lt;&gt;0,$G1918&lt;&gt;0,$H1918&lt;&gt;0),$I$2,""))</f>
        <v>#REF!</v>
      </c>
      <c r="J1918" s="314"/>
    </row>
    <row r="1919" spans="1:10" ht="31.5">
      <c r="A1919" s="109">
        <v>220</v>
      </c>
      <c r="B1919" s="236"/>
      <c r="C1919" s="239">
        <v>2970</v>
      </c>
      <c r="D1919" s="240" t="s">
        <v>232</v>
      </c>
      <c r="E1919" s="626"/>
      <c r="F1919" s="627"/>
      <c r="G1919" s="625"/>
      <c r="H1919" s="626"/>
      <c r="I1919" s="7" t="e">
        <f>(IF(OR(#REF!&lt;&gt;0,$E1919&lt;&gt;0,$F1919&lt;&gt;0,$G1919&lt;&gt;0,$H1919&lt;&gt;0),$I$2,""))</f>
        <v>#REF!</v>
      </c>
      <c r="J1919" s="314"/>
    </row>
    <row r="1920" spans="1:10">
      <c r="A1920" s="110">
        <v>225</v>
      </c>
      <c r="B1920" s="236"/>
      <c r="C1920" s="223">
        <v>2989</v>
      </c>
      <c r="D1920" s="242" t="s">
        <v>233</v>
      </c>
      <c r="E1920" s="621"/>
      <c r="F1920" s="622"/>
      <c r="G1920" s="620"/>
      <c r="H1920" s="621"/>
      <c r="I1920" s="7" t="e">
        <f>(IF(OR(#REF!&lt;&gt;0,$E1920&lt;&gt;0,$F1920&lt;&gt;0,$G1920&lt;&gt;0,$H1920&lt;&gt;0),$I$2,""))</f>
        <v>#REF!</v>
      </c>
      <c r="J1920" s="314"/>
    </row>
    <row r="1921" spans="1:10" ht="31.5">
      <c r="A1921" s="110">
        <v>230</v>
      </c>
      <c r="B1921" s="193"/>
      <c r="C1921" s="214">
        <v>2990</v>
      </c>
      <c r="D1921" s="243" t="s">
        <v>234</v>
      </c>
      <c r="E1921" s="615"/>
      <c r="F1921" s="616"/>
      <c r="G1921" s="614"/>
      <c r="H1921" s="615"/>
      <c r="I1921" s="7" t="e">
        <f>(IF(OR(#REF!&lt;&gt;0,$E1921&lt;&gt;0,$F1921&lt;&gt;0,$G1921&lt;&gt;0,$H1921&lt;&gt;0),$I$2,""))</f>
        <v>#REF!</v>
      </c>
      <c r="J1921" s="314"/>
    </row>
    <row r="1922" spans="1:10">
      <c r="A1922" s="110">
        <v>235</v>
      </c>
      <c r="B1922" s="193"/>
      <c r="C1922" s="214">
        <v>2991</v>
      </c>
      <c r="D1922" s="243" t="s">
        <v>235</v>
      </c>
      <c r="E1922" s="615"/>
      <c r="F1922" s="616"/>
      <c r="G1922" s="614"/>
      <c r="H1922" s="615"/>
      <c r="I1922" s="7" t="e">
        <f>(IF(OR(#REF!&lt;&gt;0,$E1922&lt;&gt;0,$F1922&lt;&gt;0,$G1922&lt;&gt;0,$H1922&lt;&gt;0),$I$2,""))</f>
        <v>#REF!</v>
      </c>
      <c r="J1922" s="314"/>
    </row>
    <row r="1923" spans="1:10">
      <c r="A1923" s="110">
        <v>240</v>
      </c>
      <c r="B1923" s="193"/>
      <c r="C1923" s="188">
        <v>2992</v>
      </c>
      <c r="D1923" s="628" t="s">
        <v>236</v>
      </c>
      <c r="E1923" s="597"/>
      <c r="F1923" s="598"/>
      <c r="G1923" s="596"/>
      <c r="H1923" s="597"/>
      <c r="I1923" s="7" t="e">
        <f>(IF(OR(#REF!&lt;&gt;0,$E1923&lt;&gt;0,$F1923&lt;&gt;0,$G1923&lt;&gt;0,$H1923&lt;&gt;0),$I$2,""))</f>
        <v>#REF!</v>
      </c>
      <c r="J1923" s="314"/>
    </row>
    <row r="1924" spans="1:10">
      <c r="A1924" s="110">
        <v>245</v>
      </c>
      <c r="B1924" s="180">
        <v>3300</v>
      </c>
      <c r="C1924" s="245" t="s">
        <v>237</v>
      </c>
      <c r="D1924" s="246"/>
      <c r="E1924" s="591">
        <f>SUM(E1925:E1929)</f>
        <v>0</v>
      </c>
      <c r="F1924" s="592">
        <f>SUM(F1925:F1929)</f>
        <v>0</v>
      </c>
      <c r="G1924" s="590">
        <f>SUM(G1925:G1929)</f>
        <v>0</v>
      </c>
      <c r="H1924" s="591">
        <f>SUM(H1925:H1929)</f>
        <v>0</v>
      </c>
      <c r="I1924" s="7" t="e">
        <f>(IF(OR(#REF!&lt;&gt;0,$E1924&lt;&gt;0,$F1924&lt;&gt;0,$G1924&lt;&gt;0,$H1924&lt;&gt;0),$I$2,""))</f>
        <v>#REF!</v>
      </c>
      <c r="J1924" s="314"/>
    </row>
    <row r="1925" spans="1:10">
      <c r="A1925" s="109">
        <v>250</v>
      </c>
      <c r="B1925" s="192"/>
      <c r="C1925" s="185">
        <v>3301</v>
      </c>
      <c r="D1925" s="247" t="s">
        <v>238</v>
      </c>
      <c r="E1925" s="630">
        <v>0</v>
      </c>
      <c r="F1925" s="631">
        <v>0</v>
      </c>
      <c r="G1925" s="629">
        <v>0</v>
      </c>
      <c r="H1925" s="630">
        <v>0</v>
      </c>
      <c r="I1925" s="7" t="e">
        <f>(IF(OR(#REF!&lt;&gt;0,$E1925&lt;&gt;0,$F1925&lt;&gt;0,$G1925&lt;&gt;0,$H1925&lt;&gt;0),$I$2,""))</f>
        <v>#REF!</v>
      </c>
      <c r="J1925" s="314"/>
    </row>
    <row r="1926" spans="1:10">
      <c r="A1926" s="110">
        <v>255</v>
      </c>
      <c r="B1926" s="192"/>
      <c r="C1926" s="194">
        <v>3302</v>
      </c>
      <c r="D1926" s="248" t="s">
        <v>239</v>
      </c>
      <c r="E1926" s="605">
        <v>0</v>
      </c>
      <c r="F1926" s="606">
        <v>0</v>
      </c>
      <c r="G1926" s="604">
        <v>0</v>
      </c>
      <c r="H1926" s="605">
        <v>0</v>
      </c>
      <c r="I1926" s="7" t="e">
        <f>(IF(OR(#REF!&lt;&gt;0,$E1926&lt;&gt;0,$F1926&lt;&gt;0,$G1926&lt;&gt;0,$H1926&lt;&gt;0),$I$2,""))</f>
        <v>#REF!</v>
      </c>
      <c r="J1926" s="314"/>
    </row>
    <row r="1927" spans="1:10">
      <c r="A1927" s="110">
        <v>265</v>
      </c>
      <c r="B1927" s="192"/>
      <c r="C1927" s="194">
        <v>3304</v>
      </c>
      <c r="D1927" s="248" t="s">
        <v>240</v>
      </c>
      <c r="E1927" s="605">
        <v>0</v>
      </c>
      <c r="F1927" s="606">
        <v>0</v>
      </c>
      <c r="G1927" s="604">
        <v>0</v>
      </c>
      <c r="H1927" s="605">
        <v>0</v>
      </c>
      <c r="I1927" s="7" t="e">
        <f>(IF(OR(#REF!&lt;&gt;0,$E1927&lt;&gt;0,$F1927&lt;&gt;0,$G1927&lt;&gt;0,$H1927&lt;&gt;0),$I$2,""))</f>
        <v>#REF!</v>
      </c>
      <c r="J1927" s="314"/>
    </row>
    <row r="1928" spans="1:10" ht="31.5">
      <c r="A1928" s="109">
        <v>270</v>
      </c>
      <c r="B1928" s="192"/>
      <c r="C1928" s="188">
        <v>3306</v>
      </c>
      <c r="D1928" s="249" t="s">
        <v>241</v>
      </c>
      <c r="E1928" s="605">
        <v>0</v>
      </c>
      <c r="F1928" s="606">
        <v>0</v>
      </c>
      <c r="G1928" s="604">
        <v>0</v>
      </c>
      <c r="H1928" s="605">
        <v>0</v>
      </c>
      <c r="I1928" s="7" t="e">
        <f>(IF(OR(#REF!&lt;&gt;0,$E1928&lt;&gt;0,$F1928&lt;&gt;0,$G1928&lt;&gt;0,$H1928&lt;&gt;0),$I$2,""))</f>
        <v>#REF!</v>
      </c>
      <c r="J1928" s="314"/>
    </row>
    <row r="1929" spans="1:10">
      <c r="A1929" s="109">
        <v>290</v>
      </c>
      <c r="B1929" s="192"/>
      <c r="C1929" s="188">
        <v>3307</v>
      </c>
      <c r="D1929" s="249" t="s">
        <v>242</v>
      </c>
      <c r="E1929" s="633">
        <v>0</v>
      </c>
      <c r="F1929" s="634">
        <v>0</v>
      </c>
      <c r="G1929" s="632">
        <v>0</v>
      </c>
      <c r="H1929" s="633">
        <v>0</v>
      </c>
      <c r="I1929" s="7" t="e">
        <f>(IF(OR(#REF!&lt;&gt;0,$E1929&lt;&gt;0,$F1929&lt;&gt;0,$G1929&lt;&gt;0,$H1929&lt;&gt;0),$I$2,""))</f>
        <v>#REF!</v>
      </c>
      <c r="J1929" s="314"/>
    </row>
    <row r="1930" spans="1:10">
      <c r="A1930" s="235">
        <v>320</v>
      </c>
      <c r="B1930" s="180">
        <v>3900</v>
      </c>
      <c r="C1930" s="227" t="s">
        <v>243</v>
      </c>
      <c r="D1930" s="623"/>
      <c r="E1930" s="636">
        <v>0</v>
      </c>
      <c r="F1930" s="637">
        <v>0</v>
      </c>
      <c r="G1930" s="635">
        <v>0</v>
      </c>
      <c r="H1930" s="636">
        <v>0</v>
      </c>
      <c r="I1930" s="7" t="e">
        <f>(IF(OR(#REF!&lt;&gt;0,$E1930&lt;&gt;0,$F1930&lt;&gt;0,$G1930&lt;&gt;0,$H1930&lt;&gt;0),$I$2,""))</f>
        <v>#REF!</v>
      </c>
      <c r="J1930" s="314"/>
    </row>
    <row r="1931" spans="1:10">
      <c r="A1931" s="109">
        <v>330</v>
      </c>
      <c r="B1931" s="180">
        <v>4000</v>
      </c>
      <c r="C1931" s="227" t="s">
        <v>244</v>
      </c>
      <c r="D1931" s="623"/>
      <c r="E1931" s="609"/>
      <c r="F1931" s="610"/>
      <c r="G1931" s="608"/>
      <c r="H1931" s="609"/>
      <c r="I1931" s="7" t="e">
        <f>(IF(OR(#REF!&lt;&gt;0,$E1931&lt;&gt;0,$F1931&lt;&gt;0,$G1931&lt;&gt;0,$H1931&lt;&gt;0),$I$2,""))</f>
        <v>#REF!</v>
      </c>
      <c r="J1931" s="314"/>
    </row>
    <row r="1932" spans="1:10">
      <c r="A1932" s="109">
        <v>350</v>
      </c>
      <c r="B1932" s="180">
        <v>4100</v>
      </c>
      <c r="C1932" s="227" t="s">
        <v>245</v>
      </c>
      <c r="D1932" s="623"/>
      <c r="E1932" s="609"/>
      <c r="F1932" s="610"/>
      <c r="G1932" s="608"/>
      <c r="H1932" s="609"/>
      <c r="I1932" s="7" t="e">
        <f>(IF(OR(#REF!&lt;&gt;0,$E1932&lt;&gt;0,$F1932&lt;&gt;0,$G1932&lt;&gt;0,$H1932&lt;&gt;0),$I$2,""))</f>
        <v>#REF!</v>
      </c>
      <c r="J1932" s="314"/>
    </row>
    <row r="1933" spans="1:10">
      <c r="A1933" s="110">
        <v>355</v>
      </c>
      <c r="B1933" s="180">
        <v>4200</v>
      </c>
      <c r="C1933" s="227" t="s">
        <v>246</v>
      </c>
      <c r="D1933" s="623"/>
      <c r="E1933" s="591">
        <f>SUM(E1934:E1939)</f>
        <v>40000</v>
      </c>
      <c r="F1933" s="592">
        <f>SUM(F1934:F1939)</f>
        <v>45000</v>
      </c>
      <c r="G1933" s="590">
        <f>SUM(G1934:G1939)</f>
        <v>40000</v>
      </c>
      <c r="H1933" s="591">
        <f>SUM(H1934:H1939)</f>
        <v>40000</v>
      </c>
      <c r="I1933" s="7" t="e">
        <f>(IF(OR(#REF!&lt;&gt;0,$E1933&lt;&gt;0,$F1933&lt;&gt;0,$G1933&lt;&gt;0,$H1933&lt;&gt;0),$I$2,""))</f>
        <v>#REF!</v>
      </c>
      <c r="J1933" s="314"/>
    </row>
    <row r="1934" spans="1:10">
      <c r="A1934" s="110">
        <v>355</v>
      </c>
      <c r="B1934" s="251"/>
      <c r="C1934" s="185">
        <v>4201</v>
      </c>
      <c r="D1934" s="186" t="s">
        <v>247</v>
      </c>
      <c r="E1934" s="594"/>
      <c r="F1934" s="595"/>
      <c r="G1934" s="593"/>
      <c r="H1934" s="594"/>
      <c r="I1934" s="7" t="e">
        <f>(IF(OR(#REF!&lt;&gt;0,$E1934&lt;&gt;0,$F1934&lt;&gt;0,$G1934&lt;&gt;0,$H1934&lt;&gt;0),$I$2,""))</f>
        <v>#REF!</v>
      </c>
      <c r="J1934" s="314"/>
    </row>
    <row r="1935" spans="1:10">
      <c r="A1935" s="110">
        <v>375</v>
      </c>
      <c r="B1935" s="251"/>
      <c r="C1935" s="194">
        <v>4202</v>
      </c>
      <c r="D1935" s="252" t="s">
        <v>248</v>
      </c>
      <c r="E1935" s="601"/>
      <c r="F1935" s="602"/>
      <c r="G1935" s="600"/>
      <c r="H1935" s="601"/>
      <c r="I1935" s="7" t="e">
        <f>(IF(OR(#REF!&lt;&gt;0,$E1935&lt;&gt;0,$F1935&lt;&gt;0,$G1935&lt;&gt;0,$H1935&lt;&gt;0),$I$2,""))</f>
        <v>#REF!</v>
      </c>
      <c r="J1935" s="314"/>
    </row>
    <row r="1936" spans="1:10">
      <c r="A1936" s="110">
        <v>380</v>
      </c>
      <c r="B1936" s="251"/>
      <c r="C1936" s="194">
        <v>4214</v>
      </c>
      <c r="D1936" s="252" t="s">
        <v>249</v>
      </c>
      <c r="E1936" s="601">
        <v>40000</v>
      </c>
      <c r="F1936" s="602">
        <v>45000</v>
      </c>
      <c r="G1936" s="600">
        <v>40000</v>
      </c>
      <c r="H1936" s="601">
        <v>40000</v>
      </c>
      <c r="I1936" s="7" t="e">
        <f>(IF(OR(#REF!&lt;&gt;0,$E1936&lt;&gt;0,$F1936&lt;&gt;0,$G1936&lt;&gt;0,$H1936&lt;&gt;0),$I$2,""))</f>
        <v>#REF!</v>
      </c>
      <c r="J1936" s="314"/>
    </row>
    <row r="1937" spans="1:10">
      <c r="A1937" s="110">
        <v>385</v>
      </c>
      <c r="B1937" s="251"/>
      <c r="C1937" s="194">
        <v>4217</v>
      </c>
      <c r="D1937" s="252" t="s">
        <v>250</v>
      </c>
      <c r="E1937" s="601"/>
      <c r="F1937" s="602"/>
      <c r="G1937" s="600"/>
      <c r="H1937" s="601"/>
      <c r="I1937" s="7" t="e">
        <f>(IF(OR(#REF!&lt;&gt;0,$E1937&lt;&gt;0,$F1937&lt;&gt;0,$G1937&lt;&gt;0,$H1937&lt;&gt;0),$I$2,""))</f>
        <v>#REF!</v>
      </c>
      <c r="J1937" s="314"/>
    </row>
    <row r="1938" spans="1:10">
      <c r="A1938" s="110">
        <v>390</v>
      </c>
      <c r="B1938" s="251"/>
      <c r="C1938" s="194">
        <v>4218</v>
      </c>
      <c r="D1938" s="195" t="s">
        <v>251</v>
      </c>
      <c r="E1938" s="601"/>
      <c r="F1938" s="602"/>
      <c r="G1938" s="600"/>
      <c r="H1938" s="601"/>
      <c r="I1938" s="7" t="e">
        <f>(IF(OR(#REF!&lt;&gt;0,$E1938&lt;&gt;0,$F1938&lt;&gt;0,$G1938&lt;&gt;0,$H1938&lt;&gt;0),$I$2,""))</f>
        <v>#REF!</v>
      </c>
      <c r="J1938" s="314"/>
    </row>
    <row r="1939" spans="1:10">
      <c r="A1939" s="110">
        <v>390</v>
      </c>
      <c r="B1939" s="251"/>
      <c r="C1939" s="188">
        <v>4219</v>
      </c>
      <c r="D1939" s="231" t="s">
        <v>252</v>
      </c>
      <c r="E1939" s="597"/>
      <c r="F1939" s="598"/>
      <c r="G1939" s="596"/>
      <c r="H1939" s="597"/>
      <c r="I1939" s="7" t="e">
        <f>(IF(OR(#REF!&lt;&gt;0,$E1939&lt;&gt;0,$F1939&lt;&gt;0,$G1939&lt;&gt;0,$H1939&lt;&gt;0),$I$2,""))</f>
        <v>#REF!</v>
      </c>
      <c r="J1939" s="314"/>
    </row>
    <row r="1940" spans="1:10">
      <c r="A1940" s="110">
        <v>395</v>
      </c>
      <c r="B1940" s="180">
        <v>4300</v>
      </c>
      <c r="C1940" s="227" t="s">
        <v>253</v>
      </c>
      <c r="D1940" s="623"/>
      <c r="E1940" s="591">
        <f>SUM(E1941:E1943)</f>
        <v>30000</v>
      </c>
      <c r="F1940" s="592">
        <f>SUM(F1941:F1943)</f>
        <v>30000</v>
      </c>
      <c r="G1940" s="590">
        <f>SUM(G1941:G1943)</f>
        <v>30000</v>
      </c>
      <c r="H1940" s="591">
        <f>SUM(H1941:H1943)</f>
        <v>30000</v>
      </c>
      <c r="I1940" s="7" t="e">
        <f>(IF(OR(#REF!&lt;&gt;0,$E1940&lt;&gt;0,$F1940&lt;&gt;0,$G1940&lt;&gt;0,$H1940&lt;&gt;0),$I$2,""))</f>
        <v>#REF!</v>
      </c>
      <c r="J1940" s="314"/>
    </row>
    <row r="1941" spans="1:10">
      <c r="A1941" s="244">
        <v>397</v>
      </c>
      <c r="B1941" s="251"/>
      <c r="C1941" s="185">
        <v>4301</v>
      </c>
      <c r="D1941" s="210" t="s">
        <v>254</v>
      </c>
      <c r="E1941" s="594">
        <v>30000</v>
      </c>
      <c r="F1941" s="595">
        <v>30000</v>
      </c>
      <c r="G1941" s="593">
        <v>30000</v>
      </c>
      <c r="H1941" s="594">
        <v>30000</v>
      </c>
      <c r="I1941" s="7" t="e">
        <f>(IF(OR(#REF!&lt;&gt;0,$E1941&lt;&gt;0,$F1941&lt;&gt;0,$G1941&lt;&gt;0,$H1941&lt;&gt;0),$I$2,""))</f>
        <v>#REF!</v>
      </c>
      <c r="J1941" s="314"/>
    </row>
    <row r="1942" spans="1:10">
      <c r="A1942" s="69">
        <v>398</v>
      </c>
      <c r="B1942" s="251"/>
      <c r="C1942" s="194">
        <v>4302</v>
      </c>
      <c r="D1942" s="252" t="s">
        <v>255</v>
      </c>
      <c r="E1942" s="601"/>
      <c r="F1942" s="602"/>
      <c r="G1942" s="600"/>
      <c r="H1942" s="601"/>
      <c r="I1942" s="7" t="e">
        <f>(IF(OR(#REF!&lt;&gt;0,$E1942&lt;&gt;0,$F1942&lt;&gt;0,$G1942&lt;&gt;0,$H1942&lt;&gt;0),$I$2,""))</f>
        <v>#REF!</v>
      </c>
      <c r="J1942" s="314"/>
    </row>
    <row r="1943" spans="1:10">
      <c r="A1943" s="69">
        <v>399</v>
      </c>
      <c r="B1943" s="251"/>
      <c r="C1943" s="188">
        <v>4309</v>
      </c>
      <c r="D1943" s="199" t="s">
        <v>256</v>
      </c>
      <c r="E1943" s="597"/>
      <c r="F1943" s="598"/>
      <c r="G1943" s="596"/>
      <c r="H1943" s="597"/>
      <c r="I1943" s="7" t="e">
        <f>(IF(OR(#REF!&lt;&gt;0,$E1943&lt;&gt;0,$F1943&lt;&gt;0,$G1943&lt;&gt;0,$H1943&lt;&gt;0),$I$2,""))</f>
        <v>#REF!</v>
      </c>
      <c r="J1943" s="314"/>
    </row>
    <row r="1944" spans="1:10">
      <c r="A1944" s="69">
        <v>400</v>
      </c>
      <c r="B1944" s="180">
        <v>4400</v>
      </c>
      <c r="C1944" s="227" t="s">
        <v>257</v>
      </c>
      <c r="D1944" s="623"/>
      <c r="E1944" s="609"/>
      <c r="F1944" s="610"/>
      <c r="G1944" s="608"/>
      <c r="H1944" s="609"/>
      <c r="I1944" s="7" t="e">
        <f>(IF(OR(#REF!&lt;&gt;0,$E1944&lt;&gt;0,$F1944&lt;&gt;0,$G1944&lt;&gt;0,$H1944&lt;&gt;0),$I$2,""))</f>
        <v>#REF!</v>
      </c>
      <c r="J1944" s="314"/>
    </row>
    <row r="1945" spans="1:10">
      <c r="A1945" s="69">
        <v>401</v>
      </c>
      <c r="B1945" s="180">
        <v>4500</v>
      </c>
      <c r="C1945" s="227" t="s">
        <v>258</v>
      </c>
      <c r="D1945" s="623"/>
      <c r="E1945" s="609">
        <v>200000</v>
      </c>
      <c r="F1945" s="610">
        <v>200000</v>
      </c>
      <c r="G1945" s="608">
        <v>200000</v>
      </c>
      <c r="H1945" s="609">
        <v>200000</v>
      </c>
      <c r="I1945" s="7" t="e">
        <f>(IF(OR(#REF!&lt;&gt;0,$E1945&lt;&gt;0,$F1945&lt;&gt;0,$G1945&lt;&gt;0,$H1945&lt;&gt;0),$I$2,""))</f>
        <v>#REF!</v>
      </c>
      <c r="J1945" s="314"/>
    </row>
    <row r="1946" spans="1:10">
      <c r="A1946" s="250">
        <v>404</v>
      </c>
      <c r="B1946" s="180">
        <v>4600</v>
      </c>
      <c r="C1946" s="234" t="s">
        <v>259</v>
      </c>
      <c r="D1946" s="624"/>
      <c r="E1946" s="609">
        <v>325</v>
      </c>
      <c r="F1946" s="610"/>
      <c r="G1946" s="608"/>
      <c r="H1946" s="609"/>
      <c r="I1946" s="7" t="e">
        <f>(IF(OR(#REF!&lt;&gt;0,$E1946&lt;&gt;0,$F1946&lt;&gt;0,$G1946&lt;&gt;0,$H1946&lt;&gt;0),$I$2,""))</f>
        <v>#REF!</v>
      </c>
      <c r="J1946" s="314"/>
    </row>
    <row r="1947" spans="1:10">
      <c r="A1947" s="250">
        <v>404</v>
      </c>
      <c r="B1947" s="180">
        <v>4900</v>
      </c>
      <c r="C1947" s="227" t="s">
        <v>260</v>
      </c>
      <c r="D1947" s="623"/>
      <c r="E1947" s="591">
        <f>+E1948+E1949</f>
        <v>0</v>
      </c>
      <c r="F1947" s="592">
        <f>+F1948+F1949</f>
        <v>0</v>
      </c>
      <c r="G1947" s="590">
        <f>+G1948+G1949</f>
        <v>0</v>
      </c>
      <c r="H1947" s="591">
        <f>+H1948+H1949</f>
        <v>0</v>
      </c>
      <c r="I1947" s="7" t="e">
        <f>(IF(OR(#REF!&lt;&gt;0,$E1947&lt;&gt;0,$F1947&lt;&gt;0,$G1947&lt;&gt;0,$H1947&lt;&gt;0),$I$2,""))</f>
        <v>#REF!</v>
      </c>
      <c r="J1947" s="314"/>
    </row>
    <row r="1948" spans="1:10">
      <c r="A1948" s="109">
        <v>440</v>
      </c>
      <c r="B1948" s="251"/>
      <c r="C1948" s="185">
        <v>4901</v>
      </c>
      <c r="D1948" s="253" t="s">
        <v>261</v>
      </c>
      <c r="E1948" s="594"/>
      <c r="F1948" s="595"/>
      <c r="G1948" s="593"/>
      <c r="H1948" s="594"/>
      <c r="I1948" s="7" t="e">
        <f>(IF(OR(#REF!&lt;&gt;0,$E1948&lt;&gt;0,$F1948&lt;&gt;0,$G1948&lt;&gt;0,$H1948&lt;&gt;0),$I$2,""))</f>
        <v>#REF!</v>
      </c>
      <c r="J1948" s="314"/>
    </row>
    <row r="1949" spans="1:10">
      <c r="A1949" s="109">
        <v>450</v>
      </c>
      <c r="B1949" s="251"/>
      <c r="C1949" s="188">
        <v>4902</v>
      </c>
      <c r="D1949" s="199" t="s">
        <v>262</v>
      </c>
      <c r="E1949" s="597"/>
      <c r="F1949" s="598"/>
      <c r="G1949" s="596"/>
      <c r="H1949" s="597"/>
      <c r="I1949" s="7" t="e">
        <f>(IF(OR(#REF!&lt;&gt;0,$E1949&lt;&gt;0,$F1949&lt;&gt;0,$G1949&lt;&gt;0,$H1949&lt;&gt;0),$I$2,""))</f>
        <v>#REF!</v>
      </c>
      <c r="J1949" s="314"/>
    </row>
    <row r="1950" spans="1:10">
      <c r="A1950" s="109">
        <v>495</v>
      </c>
      <c r="B1950" s="254">
        <v>5100</v>
      </c>
      <c r="C1950" s="255" t="s">
        <v>263</v>
      </c>
      <c r="D1950" s="638"/>
      <c r="E1950" s="609"/>
      <c r="F1950" s="610">
        <v>120000</v>
      </c>
      <c r="G1950" s="608">
        <v>250000</v>
      </c>
      <c r="H1950" s="609">
        <v>200000</v>
      </c>
      <c r="I1950" s="7" t="e">
        <f>(IF(OR(#REF!&lt;&gt;0,$E1950&lt;&gt;0,$F1950&lt;&gt;0,$G1950&lt;&gt;0,$H1950&lt;&gt;0),$I$2,""))</f>
        <v>#REF!</v>
      </c>
      <c r="J1950" s="314"/>
    </row>
    <row r="1951" spans="1:10">
      <c r="A1951" s="110">
        <v>500</v>
      </c>
      <c r="B1951" s="254">
        <v>5200</v>
      </c>
      <c r="C1951" s="255" t="s">
        <v>264</v>
      </c>
      <c r="D1951" s="638"/>
      <c r="E1951" s="591">
        <f>SUM(E1952:E1958)</f>
        <v>180423</v>
      </c>
      <c r="F1951" s="592">
        <f>SUM(F1952:F1958)</f>
        <v>0</v>
      </c>
      <c r="G1951" s="590">
        <f>SUM(G1952:G1958)</f>
        <v>50000</v>
      </c>
      <c r="H1951" s="591">
        <f>SUM(H1952:H1958)</f>
        <v>150000</v>
      </c>
      <c r="I1951" s="7" t="e">
        <f>(IF(OR(#REF!&lt;&gt;0,$E1951&lt;&gt;0,$F1951&lt;&gt;0,$G1951&lt;&gt;0,$H1951&lt;&gt;0),$I$2,""))</f>
        <v>#REF!</v>
      </c>
      <c r="J1951" s="314"/>
    </row>
    <row r="1952" spans="1:10">
      <c r="A1952" s="110">
        <v>505</v>
      </c>
      <c r="B1952" s="257"/>
      <c r="C1952" s="258">
        <v>5201</v>
      </c>
      <c r="D1952" s="259" t="s">
        <v>265</v>
      </c>
      <c r="E1952" s="594"/>
      <c r="F1952" s="595"/>
      <c r="G1952" s="593"/>
      <c r="H1952" s="594"/>
      <c r="I1952" s="7" t="e">
        <f>(IF(OR(#REF!&lt;&gt;0,$E1952&lt;&gt;0,$F1952&lt;&gt;0,$G1952&lt;&gt;0,$H1952&lt;&gt;0),$I$2,""))</f>
        <v>#REF!</v>
      </c>
      <c r="J1952" s="314"/>
    </row>
    <row r="1953" spans="1:10">
      <c r="A1953" s="110">
        <v>510</v>
      </c>
      <c r="B1953" s="257"/>
      <c r="C1953" s="261">
        <v>5202</v>
      </c>
      <c r="D1953" s="262" t="s">
        <v>266</v>
      </c>
      <c r="E1953" s="601"/>
      <c r="F1953" s="602"/>
      <c r="G1953" s="600"/>
      <c r="H1953" s="601"/>
      <c r="I1953" s="7" t="e">
        <f>(IF(OR(#REF!&lt;&gt;0,$E1953&lt;&gt;0,$F1953&lt;&gt;0,$G1953&lt;&gt;0,$H1953&lt;&gt;0),$I$2,""))</f>
        <v>#REF!</v>
      </c>
      <c r="J1953" s="314"/>
    </row>
    <row r="1954" spans="1:10">
      <c r="A1954" s="110">
        <v>515</v>
      </c>
      <c r="B1954" s="257"/>
      <c r="C1954" s="261">
        <v>5203</v>
      </c>
      <c r="D1954" s="262" t="s">
        <v>267</v>
      </c>
      <c r="E1954" s="601">
        <v>11200</v>
      </c>
      <c r="F1954" s="602"/>
      <c r="G1954" s="600"/>
      <c r="H1954" s="601"/>
      <c r="I1954" s="7" t="e">
        <f>(IF(OR(#REF!&lt;&gt;0,$E1954&lt;&gt;0,$F1954&lt;&gt;0,$G1954&lt;&gt;0,$H1954&lt;&gt;0),$I$2,""))</f>
        <v>#REF!</v>
      </c>
      <c r="J1954" s="314"/>
    </row>
    <row r="1955" spans="1:10">
      <c r="A1955" s="110">
        <v>520</v>
      </c>
      <c r="B1955" s="257"/>
      <c r="C1955" s="261">
        <v>5204</v>
      </c>
      <c r="D1955" s="262" t="s">
        <v>268</v>
      </c>
      <c r="E1955" s="601">
        <v>55000</v>
      </c>
      <c r="F1955" s="602"/>
      <c r="G1955" s="600"/>
      <c r="H1955" s="601"/>
      <c r="I1955" s="7" t="e">
        <f>(IF(OR(#REF!&lt;&gt;0,$E1955&lt;&gt;0,$F1955&lt;&gt;0,$G1955&lt;&gt;0,$H1955&lt;&gt;0),$I$2,""))</f>
        <v>#REF!</v>
      </c>
      <c r="J1955" s="314"/>
    </row>
    <row r="1956" spans="1:10">
      <c r="A1956" s="110">
        <v>525</v>
      </c>
      <c r="B1956" s="257"/>
      <c r="C1956" s="261">
        <v>5205</v>
      </c>
      <c r="D1956" s="262" t="s">
        <v>269</v>
      </c>
      <c r="E1956" s="601"/>
      <c r="F1956" s="602"/>
      <c r="G1956" s="600"/>
      <c r="H1956" s="601"/>
      <c r="I1956" s="7" t="e">
        <f>(IF(OR(#REF!&lt;&gt;0,$E1956&lt;&gt;0,$F1956&lt;&gt;0,$G1956&lt;&gt;0,$H1956&lt;&gt;0),$I$2,""))</f>
        <v>#REF!</v>
      </c>
      <c r="J1956" s="314"/>
    </row>
    <row r="1957" spans="1:10">
      <c r="A1957" s="109">
        <v>635</v>
      </c>
      <c r="B1957" s="257"/>
      <c r="C1957" s="261">
        <v>5206</v>
      </c>
      <c r="D1957" s="262" t="s">
        <v>270</v>
      </c>
      <c r="E1957" s="601">
        <v>114223</v>
      </c>
      <c r="F1957" s="602"/>
      <c r="G1957" s="600">
        <v>50000</v>
      </c>
      <c r="H1957" s="601">
        <v>150000</v>
      </c>
      <c r="I1957" s="7" t="e">
        <f>(IF(OR(#REF!&lt;&gt;0,$E1957&lt;&gt;0,$F1957&lt;&gt;0,$G1957&lt;&gt;0,$H1957&lt;&gt;0),$I$2,""))</f>
        <v>#REF!</v>
      </c>
      <c r="J1957" s="314"/>
    </row>
    <row r="1958" spans="1:10">
      <c r="A1958" s="110">
        <v>640</v>
      </c>
      <c r="B1958" s="257"/>
      <c r="C1958" s="263">
        <v>5219</v>
      </c>
      <c r="D1958" s="264" t="s">
        <v>271</v>
      </c>
      <c r="E1958" s="597"/>
      <c r="F1958" s="598"/>
      <c r="G1958" s="596"/>
      <c r="H1958" s="597"/>
      <c r="I1958" s="7" t="e">
        <f>(IF(OR(#REF!&lt;&gt;0,$E1958&lt;&gt;0,$F1958&lt;&gt;0,$G1958&lt;&gt;0,$H1958&lt;&gt;0),$I$2,""))</f>
        <v>#REF!</v>
      </c>
      <c r="J1958" s="314"/>
    </row>
    <row r="1959" spans="1:10">
      <c r="A1959" s="110">
        <v>645</v>
      </c>
      <c r="B1959" s="254">
        <v>5300</v>
      </c>
      <c r="C1959" s="255" t="s">
        <v>272</v>
      </c>
      <c r="D1959" s="638"/>
      <c r="E1959" s="591">
        <f>SUM(E1960:E1961)</f>
        <v>0</v>
      </c>
      <c r="F1959" s="592">
        <f>SUM(F1960:F1961)</f>
        <v>0</v>
      </c>
      <c r="G1959" s="590">
        <f>SUM(G1960:G1961)</f>
        <v>0</v>
      </c>
      <c r="H1959" s="591">
        <f>SUM(H1960:H1961)</f>
        <v>0</v>
      </c>
      <c r="I1959" s="7" t="e">
        <f>(IF(OR(#REF!&lt;&gt;0,$E1959&lt;&gt;0,$F1959&lt;&gt;0,$G1959&lt;&gt;0,$H1959&lt;&gt;0),$I$2,""))</f>
        <v>#REF!</v>
      </c>
      <c r="J1959" s="314"/>
    </row>
    <row r="1960" spans="1:10">
      <c r="A1960" s="110">
        <v>650</v>
      </c>
      <c r="B1960" s="257"/>
      <c r="C1960" s="258">
        <v>5301</v>
      </c>
      <c r="D1960" s="259" t="s">
        <v>273</v>
      </c>
      <c r="E1960" s="594"/>
      <c r="F1960" s="595"/>
      <c r="G1960" s="593"/>
      <c r="H1960" s="594"/>
      <c r="I1960" s="7" t="e">
        <f>(IF(OR(#REF!&lt;&gt;0,$E1960&lt;&gt;0,$F1960&lt;&gt;0,$G1960&lt;&gt;0,$H1960&lt;&gt;0),$I$2,""))</f>
        <v>#REF!</v>
      </c>
      <c r="J1960" s="314"/>
    </row>
    <row r="1961" spans="1:10">
      <c r="A1961" s="109">
        <v>655</v>
      </c>
      <c r="B1961" s="257"/>
      <c r="C1961" s="263">
        <v>5309</v>
      </c>
      <c r="D1961" s="264" t="s">
        <v>274</v>
      </c>
      <c r="E1961" s="597"/>
      <c r="F1961" s="598"/>
      <c r="G1961" s="596"/>
      <c r="H1961" s="597"/>
      <c r="I1961" s="7" t="e">
        <f>(IF(OR(#REF!&lt;&gt;0,$E1961&lt;&gt;0,$F1961&lt;&gt;0,$G1961&lt;&gt;0,$H1961&lt;&gt;0),$I$2,""))</f>
        <v>#REF!</v>
      </c>
      <c r="J1961" s="314"/>
    </row>
    <row r="1962" spans="1:10">
      <c r="A1962" s="109">
        <v>665</v>
      </c>
      <c r="B1962" s="254">
        <v>5400</v>
      </c>
      <c r="C1962" s="255" t="s">
        <v>275</v>
      </c>
      <c r="D1962" s="638"/>
      <c r="E1962" s="609"/>
      <c r="F1962" s="610"/>
      <c r="G1962" s="608"/>
      <c r="H1962" s="609"/>
      <c r="I1962" s="7" t="e">
        <f>(IF(OR(#REF!&lt;&gt;0,$E1962&lt;&gt;0,$F1962&lt;&gt;0,$G1962&lt;&gt;0,$H1962&lt;&gt;0),$I$2,""))</f>
        <v>#REF!</v>
      </c>
      <c r="J1962" s="314"/>
    </row>
    <row r="1963" spans="1:10">
      <c r="A1963" s="109">
        <v>675</v>
      </c>
      <c r="B1963" s="180">
        <v>5500</v>
      </c>
      <c r="C1963" s="227" t="s">
        <v>276</v>
      </c>
      <c r="D1963" s="623"/>
      <c r="E1963" s="591">
        <f>SUM(E1964:E1967)</f>
        <v>0</v>
      </c>
      <c r="F1963" s="592">
        <f>SUM(F1964:F1967)</f>
        <v>0</v>
      </c>
      <c r="G1963" s="590">
        <f>SUM(G1964:G1967)</f>
        <v>0</v>
      </c>
      <c r="H1963" s="591">
        <f>SUM(H1964:H1967)</f>
        <v>0</v>
      </c>
      <c r="I1963" s="7" t="e">
        <f>(IF(OR(#REF!&lt;&gt;0,$E1963&lt;&gt;0,$F1963&lt;&gt;0,$G1963&lt;&gt;0,$H1963&lt;&gt;0),$I$2,""))</f>
        <v>#REF!</v>
      </c>
      <c r="J1963" s="314"/>
    </row>
    <row r="1964" spans="1:10">
      <c r="A1964" s="109">
        <v>685</v>
      </c>
      <c r="B1964" s="251"/>
      <c r="C1964" s="185">
        <v>5501</v>
      </c>
      <c r="D1964" s="210" t="s">
        <v>277</v>
      </c>
      <c r="E1964" s="594"/>
      <c r="F1964" s="595"/>
      <c r="G1964" s="593"/>
      <c r="H1964" s="594"/>
      <c r="I1964" s="7" t="e">
        <f>(IF(OR(#REF!&lt;&gt;0,$E1964&lt;&gt;0,$F1964&lt;&gt;0,$G1964&lt;&gt;0,$H1964&lt;&gt;0),$I$2,""))</f>
        <v>#REF!</v>
      </c>
      <c r="J1964" s="314"/>
    </row>
    <row r="1965" spans="1:10">
      <c r="A1965" s="110">
        <v>690</v>
      </c>
      <c r="B1965" s="251"/>
      <c r="C1965" s="194">
        <v>5502</v>
      </c>
      <c r="D1965" s="195" t="s">
        <v>278</v>
      </c>
      <c r="E1965" s="601"/>
      <c r="F1965" s="602"/>
      <c r="G1965" s="600"/>
      <c r="H1965" s="601"/>
      <c r="I1965" s="7" t="e">
        <f>(IF(OR(#REF!&lt;&gt;0,$E1965&lt;&gt;0,$F1965&lt;&gt;0,$G1965&lt;&gt;0,$H1965&lt;&gt;0),$I$2,""))</f>
        <v>#REF!</v>
      </c>
      <c r="J1965" s="314"/>
    </row>
    <row r="1966" spans="1:10">
      <c r="A1966" s="110">
        <v>695</v>
      </c>
      <c r="B1966" s="251"/>
      <c r="C1966" s="194">
        <v>5503</v>
      </c>
      <c r="D1966" s="252" t="s">
        <v>279</v>
      </c>
      <c r="E1966" s="601"/>
      <c r="F1966" s="602"/>
      <c r="G1966" s="600"/>
      <c r="H1966" s="601"/>
      <c r="I1966" s="7" t="e">
        <f>(IF(OR(#REF!&lt;&gt;0,$E1966&lt;&gt;0,$F1966&lt;&gt;0,$G1966&lt;&gt;0,$H1966&lt;&gt;0),$I$2,""))</f>
        <v>#REF!</v>
      </c>
      <c r="J1966" s="314"/>
    </row>
    <row r="1967" spans="1:10">
      <c r="A1967" s="109">
        <v>700</v>
      </c>
      <c r="B1967" s="251"/>
      <c r="C1967" s="188">
        <v>5504</v>
      </c>
      <c r="D1967" s="226" t="s">
        <v>280</v>
      </c>
      <c r="E1967" s="597"/>
      <c r="F1967" s="598"/>
      <c r="G1967" s="596"/>
      <c r="H1967" s="597"/>
      <c r="I1967" s="7" t="e">
        <f>(IF(OR(#REF!&lt;&gt;0,$E1967&lt;&gt;0,$F1967&lt;&gt;0,$G1967&lt;&gt;0,$H1967&lt;&gt;0),$I$2,""))</f>
        <v>#REF!</v>
      </c>
      <c r="J1967" s="314"/>
    </row>
    <row r="1968" spans="1:10">
      <c r="A1968" s="109">
        <v>710</v>
      </c>
      <c r="B1968" s="254">
        <v>5700</v>
      </c>
      <c r="C1968" s="265" t="s">
        <v>281</v>
      </c>
      <c r="D1968" s="639"/>
      <c r="E1968" s="591">
        <f>SUM(E1969:E1971)</f>
        <v>0</v>
      </c>
      <c r="F1968" s="592">
        <f>SUM(F1969:F1971)</f>
        <v>0</v>
      </c>
      <c r="G1968" s="590">
        <f>SUM(G1969:G1971)</f>
        <v>0</v>
      </c>
      <c r="H1968" s="591">
        <f>SUM(H1969:H1971)</f>
        <v>0</v>
      </c>
      <c r="I1968" s="7" t="e">
        <f>(IF(OR(#REF!&lt;&gt;0,$E1968&lt;&gt;0,$F1968&lt;&gt;0,$G1968&lt;&gt;0,$H1968&lt;&gt;0),$I$2,""))</f>
        <v>#REF!</v>
      </c>
      <c r="J1968" s="314"/>
    </row>
    <row r="1969" spans="1:10">
      <c r="A1969" s="110">
        <v>715</v>
      </c>
      <c r="B1969" s="257"/>
      <c r="C1969" s="258">
        <v>5701</v>
      </c>
      <c r="D1969" s="259" t="s">
        <v>282</v>
      </c>
      <c r="E1969" s="594"/>
      <c r="F1969" s="595"/>
      <c r="G1969" s="593"/>
      <c r="H1969" s="594"/>
      <c r="I1969" s="7" t="e">
        <f>(IF(OR(#REF!&lt;&gt;0,$E1969&lt;&gt;0,$F1969&lt;&gt;0,$G1969&lt;&gt;0,$H1969&lt;&gt;0),$I$2,""))</f>
        <v>#REF!</v>
      </c>
      <c r="J1969" s="314"/>
    </row>
    <row r="1970" spans="1:10">
      <c r="A1970" s="110">
        <v>720</v>
      </c>
      <c r="B1970" s="257"/>
      <c r="C1970" s="266">
        <v>5702</v>
      </c>
      <c r="D1970" s="267" t="s">
        <v>283</v>
      </c>
      <c r="E1970" s="612"/>
      <c r="F1970" s="613"/>
      <c r="G1970" s="611"/>
      <c r="H1970" s="612"/>
      <c r="I1970" s="7" t="e">
        <f>(IF(OR(#REF!&lt;&gt;0,$E1970&lt;&gt;0,$F1970&lt;&gt;0,$G1970&lt;&gt;0,$H1970&lt;&gt;0),$I$2,""))</f>
        <v>#REF!</v>
      </c>
      <c r="J1970" s="314"/>
    </row>
    <row r="1971" spans="1:10">
      <c r="A1971" s="110">
        <v>725</v>
      </c>
      <c r="B1971" s="193"/>
      <c r="C1971" s="268">
        <v>4071</v>
      </c>
      <c r="D1971" s="269" t="s">
        <v>284</v>
      </c>
      <c r="E1971" s="641"/>
      <c r="F1971" s="642"/>
      <c r="G1971" s="640"/>
      <c r="H1971" s="641"/>
      <c r="I1971" s="7" t="e">
        <f>(IF(OR(#REF!&lt;&gt;0,$E1971&lt;&gt;0,$F1971&lt;&gt;0,$G1971&lt;&gt;0,$H1971&lt;&gt;0),$I$2,""))</f>
        <v>#REF!</v>
      </c>
      <c r="J1971" s="314"/>
    </row>
    <row r="1972" spans="1:10">
      <c r="A1972" s="110">
        <v>730</v>
      </c>
      <c r="B1972" s="437"/>
      <c r="C1972" s="274" t="s">
        <v>285</v>
      </c>
      <c r="D1972" s="643"/>
      <c r="E1972" s="644"/>
      <c r="F1972" s="644"/>
      <c r="G1972" s="644"/>
      <c r="H1972" s="644"/>
      <c r="I1972" s="7" t="e">
        <f>(IF(OR(#REF!&lt;&gt;0,$E1972&lt;&gt;0,$F1972&lt;&gt;0,$G1972&lt;&gt;0,$H1972&lt;&gt;0),$I$2,""))</f>
        <v>#REF!</v>
      </c>
      <c r="J1972" s="314"/>
    </row>
    <row r="1973" spans="1:10">
      <c r="A1973" s="110">
        <v>735</v>
      </c>
      <c r="B1973" s="273">
        <v>98</v>
      </c>
      <c r="C1973" s="274" t="s">
        <v>285</v>
      </c>
      <c r="D1973" s="643"/>
      <c r="E1973" s="645"/>
      <c r="F1973" s="646"/>
      <c r="G1973" s="646"/>
      <c r="H1973" s="646"/>
      <c r="I1973" s="7" t="e">
        <f>(IF(OR(#REF!&lt;&gt;0,$E1973&lt;&gt;0,$F1973&lt;&gt;0,$G1973&lt;&gt;0,$H1973&lt;&gt;0),$I$2,""))</f>
        <v>#REF!</v>
      </c>
      <c r="J1973" s="314"/>
    </row>
    <row r="1974" spans="1:10">
      <c r="A1974" s="110">
        <v>740</v>
      </c>
      <c r="B1974" s="647"/>
      <c r="C1974" s="648"/>
      <c r="D1974" s="649"/>
      <c r="E1974" s="650"/>
      <c r="F1974" s="650"/>
      <c r="G1974" s="650"/>
      <c r="H1974" s="650"/>
      <c r="I1974" s="7" t="e">
        <f>(IF(OR(#REF!&lt;&gt;0,$E1974&lt;&gt;0,$F1974&lt;&gt;0,$G1974&lt;&gt;0,$H1974&lt;&gt;0),$I$2,""))</f>
        <v>#REF!</v>
      </c>
      <c r="J1974" s="314"/>
    </row>
    <row r="1975" spans="1:10">
      <c r="A1975" s="110">
        <v>745</v>
      </c>
      <c r="B1975" s="651"/>
      <c r="C1975" s="14"/>
      <c r="D1975" s="652"/>
      <c r="E1975" s="143"/>
      <c r="F1975" s="143"/>
      <c r="G1975" s="143"/>
      <c r="H1975" s="143"/>
      <c r="I1975" s="7" t="e">
        <f>(IF(OR(#REF!&lt;&gt;0,$E1975&lt;&gt;0,$F1975&lt;&gt;0,$G1975&lt;&gt;0,$H1975&lt;&gt;0),$I$2,""))</f>
        <v>#REF!</v>
      </c>
      <c r="J1975" s="314"/>
    </row>
    <row r="1976" spans="1:10">
      <c r="A1976" s="109">
        <v>750</v>
      </c>
      <c r="B1976" s="651"/>
      <c r="C1976" s="14"/>
      <c r="D1976" s="652"/>
      <c r="E1976" s="143"/>
      <c r="F1976" s="143"/>
      <c r="G1976" s="143"/>
      <c r="H1976" s="143"/>
      <c r="I1976" s="7" t="e">
        <f>(IF(OR(#REF!&lt;&gt;0,$E1976&lt;&gt;0,$F1976&lt;&gt;0,$G1976&lt;&gt;0,$H1976&lt;&gt;0),$I$2,""))</f>
        <v>#REF!</v>
      </c>
      <c r="J1976" s="314"/>
    </row>
    <row r="1977" spans="1:10" ht="16.5" thickBot="1">
      <c r="A1977" s="110">
        <v>755</v>
      </c>
      <c r="B1977" s="653"/>
      <c r="C1977" s="283" t="s">
        <v>170</v>
      </c>
      <c r="D1977" s="654">
        <f>+B1977</f>
        <v>0</v>
      </c>
      <c r="E1977" s="656">
        <f>SUM(E1862,E1865,E1871,E1879,E1880,E1898,E1902,E1908,E1911,E1912,E1913,E1914,E1915,E1924,E1930,E1931,E1932,E1933,E1940,E1944,E1945,E1946,E1947,E1950,E1951,E1959,E1962,E1963,E1968)+E1973</f>
        <v>2690000</v>
      </c>
      <c r="F1977" s="657">
        <f>SUM(F1862,F1865,F1871,F1879,F1880,F1898,F1902,F1908,F1911,F1912,F1913,F1914,F1915,F1924,F1930,F1931,F1932,F1933,F1940,F1944,F1945,F1946,F1947,F1950,F1951,F1959,F1962,F1963,F1968)+F1973</f>
        <v>2156100</v>
      </c>
      <c r="G1977" s="655">
        <f>SUM(G1862,G1865,G1871,G1879,G1880,G1898,G1902,G1908,G1911,G1912,G1913,G1914,G1915,G1924,G1930,G1931,G1932,G1933,G1940,G1944,G1945,G1946,G1947,G1950,G1951,G1959,G1962,G1963,G1968)+G1973</f>
        <v>2390100</v>
      </c>
      <c r="H1977" s="656">
        <f>SUM(H1862,H1865,H1871,H1879,H1880,H1898,H1902,H1908,H1911,H1912,H1913,H1914,H1915,H1924,H1930,H1931,H1932,H1933,H1940,H1944,H1945,H1946,H1947,H1950,H1951,H1959,H1962,H1963,H1968)+H1973</f>
        <v>2459100</v>
      </c>
      <c r="I1977" s="7" t="e">
        <f>(IF(OR(#REF!&lt;&gt;0,$E1977&lt;&gt;0,$F1977&lt;&gt;0,$G1977&lt;&gt;0,$H1977&lt;&gt;0),$I$2,""))</f>
        <v>#REF!</v>
      </c>
      <c r="J1977" s="658" t="str">
        <f>LEFT(C1859,1)</f>
        <v>7</v>
      </c>
    </row>
    <row r="1978" spans="1:10" ht="16.5" thickTop="1">
      <c r="A1978" s="110">
        <v>760</v>
      </c>
      <c r="B1978" s="659" t="s">
        <v>518</v>
      </c>
      <c r="C1978" s="660"/>
      <c r="I1978" s="7">
        <v>1</v>
      </c>
    </row>
    <row r="1979" spans="1:10">
      <c r="A1979" s="109">
        <v>765</v>
      </c>
      <c r="B1979" s="661"/>
      <c r="C1979" s="661"/>
      <c r="D1979" s="662"/>
      <c r="E1979" s="661"/>
      <c r="F1979" s="661"/>
      <c r="G1979" s="661"/>
      <c r="H1979" s="661"/>
      <c r="I1979" s="7">
        <v>1</v>
      </c>
    </row>
    <row r="1980" spans="1:10">
      <c r="A1980" s="109">
        <v>775</v>
      </c>
      <c r="B1980" s="663"/>
      <c r="C1980" s="663"/>
      <c r="D1980" s="663"/>
      <c r="E1980" s="663"/>
      <c r="F1980" s="663"/>
      <c r="G1980" s="663"/>
      <c r="H1980" s="663"/>
      <c r="I1980" s="7">
        <v>1</v>
      </c>
      <c r="J1980" s="663"/>
    </row>
    <row r="1981" spans="1:10">
      <c r="A1981" s="110">
        <v>780</v>
      </c>
      <c r="B1981" s="325"/>
      <c r="C1981" s="325"/>
      <c r="D1981" s="404"/>
      <c r="E1981" s="552"/>
      <c r="F1981" s="552"/>
      <c r="G1981" s="552"/>
      <c r="H1981" s="552"/>
      <c r="I1981" s="7" t="e">
        <f>(IF(OR(#REF!&lt;&gt;0,$E1981&lt;&gt;0,$F1981&lt;&gt;0,$G1981&lt;&gt;0,$H1981&lt;&gt;0),$I$2,""))</f>
        <v>#REF!</v>
      </c>
    </row>
    <row r="1982" spans="1:10">
      <c r="A1982" s="110">
        <v>785</v>
      </c>
      <c r="B1982" s="325"/>
      <c r="C1982" s="553"/>
      <c r="D1982" s="554"/>
      <c r="E1982" s="552"/>
      <c r="F1982" s="552"/>
      <c r="G1982" s="552"/>
      <c r="H1982" s="552"/>
      <c r="I1982" s="7">
        <v>1</v>
      </c>
    </row>
    <row r="1983" spans="1:10">
      <c r="A1983" s="110">
        <v>790</v>
      </c>
      <c r="B1983" s="555" t="str">
        <f>$B$7</f>
        <v>ПРОГНОЗА ЗА ПЕРИОДА 2022-2025 г. НА ПОСТЪПЛЕНИЯТА ОТ МЕСТНИ ПРИХОДИ  И НА РАЗХОДИТЕ ЗА МЕСТНИ ДЕЙНОСТИ</v>
      </c>
      <c r="C1983" s="556"/>
      <c r="D1983" s="556"/>
      <c r="E1983" s="159"/>
      <c r="F1983" s="159"/>
      <c r="G1983" s="159"/>
      <c r="H1983" s="159"/>
      <c r="I1983" s="7">
        <v>1</v>
      </c>
    </row>
    <row r="1984" spans="1:10">
      <c r="A1984" s="110">
        <v>795</v>
      </c>
      <c r="B1984" s="155"/>
      <c r="C1984" s="281"/>
      <c r="D1984" s="287"/>
      <c r="E1984" s="557" t="s">
        <v>9</v>
      </c>
      <c r="F1984" s="558" t="s">
        <v>511</v>
      </c>
      <c r="G1984" s="559"/>
      <c r="H1984" s="560"/>
      <c r="I1984" s="7">
        <v>1</v>
      </c>
    </row>
    <row r="1985" spans="1:10" ht="18.75">
      <c r="A1985" s="109">
        <v>805</v>
      </c>
      <c r="B1985" s="151" t="str">
        <f>$B$9</f>
        <v>ОБЩИНА ХАСКОВО</v>
      </c>
      <c r="C1985" s="152"/>
      <c r="D1985" s="153"/>
      <c r="E1985" s="24"/>
      <c r="F1985" s="159"/>
      <c r="G1985" s="159"/>
      <c r="H1985" s="159"/>
      <c r="I1985" s="7">
        <v>1</v>
      </c>
    </row>
    <row r="1986" spans="1:10">
      <c r="A1986" s="110">
        <v>810</v>
      </c>
      <c r="B1986" s="154" t="str">
        <f>$B$10</f>
        <v>(наименование на разпоредителя с бюджет)</v>
      </c>
      <c r="C1986" s="155"/>
      <c r="D1986" s="156"/>
      <c r="E1986" s="159"/>
      <c r="F1986" s="159"/>
      <c r="G1986" s="159"/>
      <c r="H1986" s="159"/>
      <c r="I1986" s="7">
        <v>1</v>
      </c>
    </row>
    <row r="1987" spans="1:10">
      <c r="A1987" s="110">
        <v>815</v>
      </c>
      <c r="B1987" s="154"/>
      <c r="C1987" s="155"/>
      <c r="D1987" s="156"/>
      <c r="E1987" s="159"/>
      <c r="F1987" s="159"/>
      <c r="G1987" s="159"/>
      <c r="H1987" s="159"/>
      <c r="I1987" s="7">
        <v>1</v>
      </c>
    </row>
    <row r="1988" spans="1:10" ht="19.5">
      <c r="A1988" s="118">
        <v>525</v>
      </c>
      <c r="B1988" s="561" t="str">
        <f>$B$12</f>
        <v>Хасково</v>
      </c>
      <c r="C1988" s="562"/>
      <c r="D1988" s="563"/>
      <c r="E1988" s="564" t="str">
        <f>$E$12</f>
        <v>7611</v>
      </c>
      <c r="F1988" s="159"/>
      <c r="G1988" s="159"/>
      <c r="H1988" s="159"/>
      <c r="I1988" s="7">
        <v>1</v>
      </c>
    </row>
    <row r="1989" spans="1:10">
      <c r="A1989" s="109">
        <v>820</v>
      </c>
      <c r="B1989" s="157" t="str">
        <f>$B$13</f>
        <v>(наименование на първостепенния разпоредител с бюджет)</v>
      </c>
      <c r="C1989" s="155"/>
      <c r="D1989" s="156"/>
      <c r="E1989" s="159"/>
      <c r="F1989" s="159"/>
      <c r="G1989" s="159"/>
      <c r="H1989" s="159"/>
      <c r="I1989" s="7">
        <v>1</v>
      </c>
    </row>
    <row r="1990" spans="1:10">
      <c r="A1990" s="110">
        <v>821</v>
      </c>
      <c r="B1990" s="158"/>
      <c r="C1990" s="159"/>
      <c r="D1990" s="327"/>
      <c r="E1990" s="143"/>
      <c r="F1990" s="143"/>
      <c r="G1990" s="143"/>
      <c r="H1990" s="143"/>
      <c r="I1990" s="7">
        <v>1</v>
      </c>
    </row>
    <row r="1991" spans="1:10" ht="16.5" thickBot="1">
      <c r="A1991" s="110">
        <v>822</v>
      </c>
      <c r="B1991" s="155"/>
      <c r="C1991" s="281"/>
      <c r="D1991" s="287"/>
      <c r="E1991" s="565"/>
      <c r="F1991" s="565"/>
      <c r="G1991" s="565"/>
      <c r="H1991" s="565"/>
      <c r="I1991" s="7">
        <v>1</v>
      </c>
    </row>
    <row r="1992" spans="1:10" ht="17.25" thickBot="1">
      <c r="A1992" s="110">
        <v>823</v>
      </c>
      <c r="B1992" s="164"/>
      <c r="C1992" s="165"/>
      <c r="D1992" s="566" t="s">
        <v>512</v>
      </c>
      <c r="E1992" s="43" t="str">
        <f>$E$19</f>
        <v>Проект на бюджет</v>
      </c>
      <c r="F1992" s="43" t="str">
        <f>$F$19</f>
        <v>Прогноза</v>
      </c>
      <c r="G1992" s="43" t="str">
        <f>$G$19</f>
        <v>Прогноза</v>
      </c>
      <c r="H1992" s="43" t="str">
        <f>$H$19</f>
        <v>Прогноза</v>
      </c>
      <c r="I1992" s="7">
        <v>1</v>
      </c>
    </row>
    <row r="1993" spans="1:10" ht="16.5" thickBot="1">
      <c r="A1993" s="110">
        <v>825</v>
      </c>
      <c r="B1993" s="167" t="s">
        <v>18</v>
      </c>
      <c r="C1993" s="168" t="s">
        <v>19</v>
      </c>
      <c r="D1993" s="567" t="s">
        <v>513</v>
      </c>
      <c r="E1993" s="47">
        <f>$E$20</f>
        <v>2022</v>
      </c>
      <c r="F1993" s="47">
        <f>$F$20</f>
        <v>2023</v>
      </c>
      <c r="G1993" s="47">
        <f>$G$20</f>
        <v>2024</v>
      </c>
      <c r="H1993" s="47">
        <f>$H$20</f>
        <v>2025</v>
      </c>
      <c r="I1993" s="7">
        <v>1</v>
      </c>
    </row>
    <row r="1994" spans="1:10" ht="18.75">
      <c r="A1994" s="110"/>
      <c r="B1994" s="171"/>
      <c r="C1994" s="172"/>
      <c r="D1994" s="568" t="s">
        <v>175</v>
      </c>
      <c r="E1994" s="53"/>
      <c r="F1994" s="54"/>
      <c r="G1994" s="52"/>
      <c r="H1994" s="53"/>
      <c r="I1994" s="7">
        <v>1</v>
      </c>
    </row>
    <row r="1995" spans="1:10">
      <c r="A1995" s="110"/>
      <c r="B1995" s="569"/>
      <c r="C1995" s="570" t="e">
        <f>VLOOKUP(D1995,OP_LIST2,2,FALSE)</f>
        <v>#N/A</v>
      </c>
      <c r="D1995" s="571"/>
      <c r="E1995" s="573"/>
      <c r="F1995" s="574"/>
      <c r="G1995" s="572"/>
      <c r="H1995" s="573"/>
      <c r="I1995" s="7">
        <v>1</v>
      </c>
    </row>
    <row r="1996" spans="1:10">
      <c r="A1996" s="110"/>
      <c r="B1996" s="575"/>
      <c r="C1996" s="576">
        <f>VLOOKUP(D1997,GROUPS2,2,FALSE)</f>
        <v>802</v>
      </c>
      <c r="D1996" s="571" t="s">
        <v>514</v>
      </c>
      <c r="E1996" s="578"/>
      <c r="F1996" s="579"/>
      <c r="G1996" s="577"/>
      <c r="H1996" s="578"/>
      <c r="I1996" s="7">
        <v>1</v>
      </c>
    </row>
    <row r="1997" spans="1:10">
      <c r="A1997" s="110"/>
      <c r="B1997" s="580"/>
      <c r="C1997" s="581">
        <f>+C1996</f>
        <v>802</v>
      </c>
      <c r="D1997" s="582" t="s">
        <v>528</v>
      </c>
      <c r="E1997" s="578"/>
      <c r="F1997" s="579"/>
      <c r="G1997" s="577"/>
      <c r="H1997" s="578"/>
      <c r="I1997" s="7">
        <v>1</v>
      </c>
    </row>
    <row r="1998" spans="1:10">
      <c r="A1998" s="110"/>
      <c r="B1998" s="583"/>
      <c r="C1998" s="584"/>
      <c r="D1998" s="585" t="s">
        <v>516</v>
      </c>
      <c r="E1998" s="587"/>
      <c r="F1998" s="588"/>
      <c r="G1998" s="586"/>
      <c r="H1998" s="587"/>
      <c r="I1998" s="7">
        <v>1</v>
      </c>
    </row>
    <row r="1999" spans="1:10">
      <c r="A1999" s="110"/>
      <c r="B1999" s="180">
        <v>100</v>
      </c>
      <c r="C1999" s="181" t="s">
        <v>176</v>
      </c>
      <c r="D1999" s="589"/>
      <c r="E1999" s="591">
        <f>SUM(E2000:E2001)</f>
        <v>314000</v>
      </c>
      <c r="F1999" s="592">
        <f>SUM(F2000:F2001)</f>
        <v>300000</v>
      </c>
      <c r="G1999" s="590">
        <f>SUM(G2000:G2001)</f>
        <v>300000</v>
      </c>
      <c r="H1999" s="591">
        <f>SUM(H2000:H2001)</f>
        <v>300000</v>
      </c>
      <c r="I1999" s="7" t="e">
        <f>(IF(OR(#REF!&lt;&gt;0,$E1999&lt;&gt;0,$F1999&lt;&gt;0,$G1999&lt;&gt;0,$H1999&lt;&gt;0),$I$2,""))</f>
        <v>#REF!</v>
      </c>
      <c r="J1999" s="314"/>
    </row>
    <row r="2000" spans="1:10">
      <c r="A2000" s="110"/>
      <c r="B2000" s="184"/>
      <c r="C2000" s="185">
        <v>101</v>
      </c>
      <c r="D2000" s="186" t="s">
        <v>177</v>
      </c>
      <c r="E2000" s="594">
        <v>314000</v>
      </c>
      <c r="F2000" s="595">
        <v>300000</v>
      </c>
      <c r="G2000" s="593">
        <v>300000</v>
      </c>
      <c r="H2000" s="594">
        <v>300000</v>
      </c>
      <c r="I2000" s="7" t="e">
        <f>(IF(OR(#REF!&lt;&gt;0,$E2000&lt;&gt;0,$F2000&lt;&gt;0,$G2000&lt;&gt;0,$H2000&lt;&gt;0),$I$2,""))</f>
        <v>#REF!</v>
      </c>
      <c r="J2000" s="314"/>
    </row>
    <row r="2001" spans="1:10">
      <c r="A2001" s="32"/>
      <c r="B2001" s="184"/>
      <c r="C2001" s="188">
        <v>102</v>
      </c>
      <c r="D2001" s="189" t="s">
        <v>178</v>
      </c>
      <c r="E2001" s="597"/>
      <c r="F2001" s="598"/>
      <c r="G2001" s="596"/>
      <c r="H2001" s="597"/>
      <c r="I2001" s="7" t="e">
        <f>(IF(OR(#REF!&lt;&gt;0,$E2001&lt;&gt;0,$F2001&lt;&gt;0,$G2001&lt;&gt;0,$H2001&lt;&gt;0),$I$2,""))</f>
        <v>#REF!</v>
      </c>
      <c r="J2001" s="314"/>
    </row>
    <row r="2002" spans="1:10">
      <c r="A2002" s="32"/>
      <c r="B2002" s="180">
        <v>200</v>
      </c>
      <c r="C2002" s="191" t="s">
        <v>179</v>
      </c>
      <c r="D2002" s="599"/>
      <c r="E2002" s="591">
        <f>SUM(E2003:E2007)</f>
        <v>78000</v>
      </c>
      <c r="F2002" s="592">
        <f>SUM(F2003:F2007)</f>
        <v>43000</v>
      </c>
      <c r="G2002" s="590">
        <f>SUM(G2003:G2007)</f>
        <v>15000</v>
      </c>
      <c r="H2002" s="591">
        <f>SUM(H2003:H2007)</f>
        <v>16000</v>
      </c>
      <c r="I2002" s="7" t="e">
        <f>(IF(OR(#REF!&lt;&gt;0,$E2002&lt;&gt;0,$F2002&lt;&gt;0,$G2002&lt;&gt;0,$H2002&lt;&gt;0),$I$2,""))</f>
        <v>#REF!</v>
      </c>
      <c r="J2002" s="314"/>
    </row>
    <row r="2003" spans="1:10">
      <c r="A2003" s="32"/>
      <c r="B2003" s="192"/>
      <c r="C2003" s="185">
        <v>201</v>
      </c>
      <c r="D2003" s="186" t="s">
        <v>180</v>
      </c>
      <c r="E2003" s="594"/>
      <c r="F2003" s="595"/>
      <c r="G2003" s="593"/>
      <c r="H2003" s="594"/>
      <c r="I2003" s="7" t="e">
        <f>(IF(OR(#REF!&lt;&gt;0,$E2003&lt;&gt;0,$F2003&lt;&gt;0,$G2003&lt;&gt;0,$H2003&lt;&gt;0),$I$2,""))</f>
        <v>#REF!</v>
      </c>
      <c r="J2003" s="314"/>
    </row>
    <row r="2004" spans="1:10">
      <c r="A2004" s="32"/>
      <c r="B2004" s="193"/>
      <c r="C2004" s="194">
        <v>202</v>
      </c>
      <c r="D2004" s="195" t="s">
        <v>181</v>
      </c>
      <c r="E2004" s="601">
        <v>20000</v>
      </c>
      <c r="F2004" s="602">
        <v>7000</v>
      </c>
      <c r="G2004" s="600">
        <v>5000</v>
      </c>
      <c r="H2004" s="601">
        <v>5000</v>
      </c>
      <c r="I2004" s="7" t="e">
        <f>(IF(OR(#REF!&lt;&gt;0,$E2004&lt;&gt;0,$F2004&lt;&gt;0,$G2004&lt;&gt;0,$H2004&lt;&gt;0),$I$2,""))</f>
        <v>#REF!</v>
      </c>
      <c r="J2004" s="314"/>
    </row>
    <row r="2005" spans="1:10" ht="31.5">
      <c r="A2005" s="32"/>
      <c r="B2005" s="197"/>
      <c r="C2005" s="194">
        <v>205</v>
      </c>
      <c r="D2005" s="195" t="s">
        <v>182</v>
      </c>
      <c r="E2005" s="601">
        <v>22000</v>
      </c>
      <c r="F2005" s="602"/>
      <c r="G2005" s="600"/>
      <c r="H2005" s="601"/>
      <c r="I2005" s="7" t="e">
        <f>(IF(OR(#REF!&lt;&gt;0,$E2005&lt;&gt;0,$F2005&lt;&gt;0,$G2005&lt;&gt;0,$H2005&lt;&gt;0),$I$2,""))</f>
        <v>#REF!</v>
      </c>
      <c r="J2005" s="314"/>
    </row>
    <row r="2006" spans="1:10">
      <c r="A2006" s="32"/>
      <c r="B2006" s="197"/>
      <c r="C2006" s="194">
        <v>208</v>
      </c>
      <c r="D2006" s="198" t="s">
        <v>183</v>
      </c>
      <c r="E2006" s="601">
        <v>3000</v>
      </c>
      <c r="F2006" s="602">
        <v>6000</v>
      </c>
      <c r="G2006" s="600">
        <v>5000</v>
      </c>
      <c r="H2006" s="601">
        <v>6000</v>
      </c>
      <c r="I2006" s="7" t="e">
        <f>(IF(OR(#REF!&lt;&gt;0,$E2006&lt;&gt;0,$F2006&lt;&gt;0,$G2006&lt;&gt;0,$H2006&lt;&gt;0),$I$2,""))</f>
        <v>#REF!</v>
      </c>
      <c r="J2006" s="314"/>
    </row>
    <row r="2007" spans="1:10">
      <c r="A2007" s="32"/>
      <c r="B2007" s="192"/>
      <c r="C2007" s="188">
        <v>209</v>
      </c>
      <c r="D2007" s="199" t="s">
        <v>184</v>
      </c>
      <c r="E2007" s="597">
        <v>33000</v>
      </c>
      <c r="F2007" s="598">
        <v>30000</v>
      </c>
      <c r="G2007" s="596">
        <v>5000</v>
      </c>
      <c r="H2007" s="597">
        <v>5000</v>
      </c>
      <c r="I2007" s="7" t="e">
        <f>(IF(OR(#REF!&lt;&gt;0,$E2007&lt;&gt;0,$F2007&lt;&gt;0,$G2007&lt;&gt;0,$H2007&lt;&gt;0),$I$2,""))</f>
        <v>#REF!</v>
      </c>
      <c r="J2007" s="314"/>
    </row>
    <row r="2008" spans="1:10">
      <c r="A2008" s="32"/>
      <c r="B2008" s="180">
        <v>500</v>
      </c>
      <c r="C2008" s="200" t="s">
        <v>185</v>
      </c>
      <c r="D2008" s="603"/>
      <c r="E2008" s="591">
        <f>SUM(E2009:E2015)</f>
        <v>63000</v>
      </c>
      <c r="F2008" s="592">
        <f>SUM(F2009:F2015)</f>
        <v>54500</v>
      </c>
      <c r="G2008" s="590">
        <f>SUM(G2009:G2015)</f>
        <v>55000</v>
      </c>
      <c r="H2008" s="591">
        <f>SUM(H2009:H2015)</f>
        <v>55000</v>
      </c>
      <c r="I2008" s="7" t="e">
        <f>(IF(OR(#REF!&lt;&gt;0,$E2008&lt;&gt;0,$F2008&lt;&gt;0,$G2008&lt;&gt;0,$H2008&lt;&gt;0),$I$2,""))</f>
        <v>#REF!</v>
      </c>
      <c r="J2008" s="314"/>
    </row>
    <row r="2009" spans="1:10">
      <c r="A2009" s="32"/>
      <c r="B2009" s="192"/>
      <c r="C2009" s="201">
        <v>551</v>
      </c>
      <c r="D2009" s="202" t="s">
        <v>186</v>
      </c>
      <c r="E2009" s="594">
        <v>38000</v>
      </c>
      <c r="F2009" s="595">
        <v>35000</v>
      </c>
      <c r="G2009" s="593">
        <v>35000</v>
      </c>
      <c r="H2009" s="594">
        <v>35000</v>
      </c>
      <c r="I2009" s="7" t="e">
        <f>(IF(OR(#REF!&lt;&gt;0,$E2009&lt;&gt;0,$F2009&lt;&gt;0,$G2009&lt;&gt;0,$H2009&lt;&gt;0),$I$2,""))</f>
        <v>#REF!</v>
      </c>
      <c r="J2009" s="314"/>
    </row>
    <row r="2010" spans="1:10">
      <c r="A2010" s="32"/>
      <c r="B2010" s="192"/>
      <c r="C2010" s="203">
        <v>552</v>
      </c>
      <c r="D2010" s="204" t="s">
        <v>187</v>
      </c>
      <c r="E2010" s="601"/>
      <c r="F2010" s="602"/>
      <c r="G2010" s="600"/>
      <c r="H2010" s="601"/>
      <c r="I2010" s="7" t="e">
        <f>(IF(OR(#REF!&lt;&gt;0,$E2010&lt;&gt;0,$F2010&lt;&gt;0,$G2010&lt;&gt;0,$H2010&lt;&gt;0),$I$2,""))</f>
        <v>#REF!</v>
      </c>
      <c r="J2010" s="314"/>
    </row>
    <row r="2011" spans="1:10">
      <c r="A2011" s="32"/>
      <c r="B2011" s="205"/>
      <c r="C2011" s="203">
        <v>558</v>
      </c>
      <c r="D2011" s="206" t="s">
        <v>44</v>
      </c>
      <c r="E2011" s="605">
        <v>0</v>
      </c>
      <c r="F2011" s="606">
        <v>0</v>
      </c>
      <c r="G2011" s="604">
        <v>0</v>
      </c>
      <c r="H2011" s="605">
        <v>0</v>
      </c>
      <c r="I2011" s="7" t="e">
        <f>(IF(OR(#REF!&lt;&gt;0,$E2011&lt;&gt;0,$F2011&lt;&gt;0,$G2011&lt;&gt;0,$H2011&lt;&gt;0),$I$2,""))</f>
        <v>#REF!</v>
      </c>
      <c r="J2011" s="314"/>
    </row>
    <row r="2012" spans="1:10">
      <c r="A2012" s="32"/>
      <c r="B2012" s="205"/>
      <c r="C2012" s="203">
        <v>560</v>
      </c>
      <c r="D2012" s="206" t="s">
        <v>188</v>
      </c>
      <c r="E2012" s="601">
        <v>16000</v>
      </c>
      <c r="F2012" s="602">
        <v>13000</v>
      </c>
      <c r="G2012" s="600">
        <v>13000</v>
      </c>
      <c r="H2012" s="601">
        <v>13000</v>
      </c>
      <c r="I2012" s="7" t="e">
        <f>(IF(OR(#REF!&lt;&gt;0,$E2012&lt;&gt;0,$F2012&lt;&gt;0,$G2012&lt;&gt;0,$H2012&lt;&gt;0),$I$2,""))</f>
        <v>#REF!</v>
      </c>
      <c r="J2012" s="314"/>
    </row>
    <row r="2013" spans="1:10">
      <c r="A2013" s="32"/>
      <c r="B2013" s="205"/>
      <c r="C2013" s="203">
        <v>580</v>
      </c>
      <c r="D2013" s="204" t="s">
        <v>189</v>
      </c>
      <c r="E2013" s="601">
        <v>9000</v>
      </c>
      <c r="F2013" s="602">
        <v>6500</v>
      </c>
      <c r="G2013" s="600">
        <v>7000</v>
      </c>
      <c r="H2013" s="601">
        <v>7000</v>
      </c>
      <c r="I2013" s="7" t="e">
        <f>(IF(OR(#REF!&lt;&gt;0,$E2013&lt;&gt;0,$F2013&lt;&gt;0,$G2013&lt;&gt;0,$H2013&lt;&gt;0),$I$2,""))</f>
        <v>#REF!</v>
      </c>
      <c r="J2013" s="314"/>
    </row>
    <row r="2014" spans="1:10">
      <c r="A2014" s="32"/>
      <c r="B2014" s="192"/>
      <c r="C2014" s="203">
        <v>588</v>
      </c>
      <c r="D2014" s="204" t="s">
        <v>190</v>
      </c>
      <c r="E2014" s="605">
        <v>0</v>
      </c>
      <c r="F2014" s="606">
        <v>0</v>
      </c>
      <c r="G2014" s="604">
        <v>0</v>
      </c>
      <c r="H2014" s="605">
        <v>0</v>
      </c>
      <c r="I2014" s="7" t="e">
        <f>(IF(OR(#REF!&lt;&gt;0,$E2014&lt;&gt;0,$F2014&lt;&gt;0,$G2014&lt;&gt;0,$H2014&lt;&gt;0),$I$2,""))</f>
        <v>#REF!</v>
      </c>
      <c r="J2014" s="314"/>
    </row>
    <row r="2015" spans="1:10" ht="31.5">
      <c r="A2015" s="32"/>
      <c r="B2015" s="192"/>
      <c r="C2015" s="207">
        <v>590</v>
      </c>
      <c r="D2015" s="208" t="s">
        <v>191</v>
      </c>
      <c r="E2015" s="597"/>
      <c r="F2015" s="598"/>
      <c r="G2015" s="596"/>
      <c r="H2015" s="597"/>
      <c r="I2015" s="7" t="e">
        <f>(IF(OR(#REF!&lt;&gt;0,$E2015&lt;&gt;0,$F2015&lt;&gt;0,$G2015&lt;&gt;0,$H2015&lt;&gt;0),$I$2,""))</f>
        <v>#REF!</v>
      </c>
      <c r="J2015" s="314"/>
    </row>
    <row r="2016" spans="1:10">
      <c r="A2016" s="109">
        <v>5</v>
      </c>
      <c r="B2016" s="180">
        <v>800</v>
      </c>
      <c r="C2016" s="209" t="s">
        <v>192</v>
      </c>
      <c r="D2016" s="607"/>
      <c r="E2016" s="609"/>
      <c r="F2016" s="610"/>
      <c r="G2016" s="608"/>
      <c r="H2016" s="609"/>
      <c r="I2016" s="7" t="e">
        <f>(IF(OR(#REF!&lt;&gt;0,$E2016&lt;&gt;0,$F2016&lt;&gt;0,$G2016&lt;&gt;0,$H2016&lt;&gt;0),$I$2,""))</f>
        <v>#REF!</v>
      </c>
      <c r="J2016" s="314"/>
    </row>
    <row r="2017" spans="1:10">
      <c r="A2017" s="110">
        <v>10</v>
      </c>
      <c r="B2017" s="180">
        <v>1000</v>
      </c>
      <c r="C2017" s="191" t="s">
        <v>193</v>
      </c>
      <c r="D2017" s="599"/>
      <c r="E2017" s="591">
        <f>SUM(E2018:E2034)</f>
        <v>608000</v>
      </c>
      <c r="F2017" s="592">
        <f>SUM(F2018:F2034)</f>
        <v>720100</v>
      </c>
      <c r="G2017" s="590">
        <f>SUM(G2018:G2034)</f>
        <v>735100</v>
      </c>
      <c r="H2017" s="591">
        <f>SUM(H2018:H2034)</f>
        <v>746100</v>
      </c>
      <c r="I2017" s="7" t="e">
        <f>(IF(OR(#REF!&lt;&gt;0,$E2017&lt;&gt;0,$F2017&lt;&gt;0,$G2017&lt;&gt;0,$H2017&lt;&gt;0),$I$2,""))</f>
        <v>#REF!</v>
      </c>
      <c r="J2017" s="314"/>
    </row>
    <row r="2018" spans="1:10">
      <c r="A2018" s="110">
        <v>15</v>
      </c>
      <c r="B2018" s="193"/>
      <c r="C2018" s="185">
        <v>1011</v>
      </c>
      <c r="D2018" s="210" t="s">
        <v>194</v>
      </c>
      <c r="E2018" s="594"/>
      <c r="F2018" s="595"/>
      <c r="G2018" s="593"/>
      <c r="H2018" s="594"/>
      <c r="I2018" s="7" t="e">
        <f>(IF(OR(#REF!&lt;&gt;0,$E2018&lt;&gt;0,$F2018&lt;&gt;0,$G2018&lt;&gt;0,$H2018&lt;&gt;0),$I$2,""))</f>
        <v>#REF!</v>
      </c>
      <c r="J2018" s="314"/>
    </row>
    <row r="2019" spans="1:10">
      <c r="A2019" s="109">
        <v>35</v>
      </c>
      <c r="B2019" s="193"/>
      <c r="C2019" s="194">
        <v>1012</v>
      </c>
      <c r="D2019" s="195" t="s">
        <v>195</v>
      </c>
      <c r="E2019" s="601"/>
      <c r="F2019" s="602"/>
      <c r="G2019" s="600"/>
      <c r="H2019" s="601"/>
      <c r="I2019" s="7" t="e">
        <f>(IF(OR(#REF!&lt;&gt;0,$E2019&lt;&gt;0,$F2019&lt;&gt;0,$G2019&lt;&gt;0,$H2019&lt;&gt;0),$I$2,""))</f>
        <v>#REF!</v>
      </c>
      <c r="J2019" s="314"/>
    </row>
    <row r="2020" spans="1:10">
      <c r="A2020" s="110">
        <v>40</v>
      </c>
      <c r="B2020" s="193"/>
      <c r="C2020" s="194">
        <v>1013</v>
      </c>
      <c r="D2020" s="195" t="s">
        <v>196</v>
      </c>
      <c r="E2020" s="601"/>
      <c r="F2020" s="602">
        <v>9000</v>
      </c>
      <c r="G2020" s="600">
        <v>8000</v>
      </c>
      <c r="H2020" s="601">
        <v>9000</v>
      </c>
      <c r="I2020" s="7" t="e">
        <f>(IF(OR(#REF!&lt;&gt;0,$E2020&lt;&gt;0,$F2020&lt;&gt;0,$G2020&lt;&gt;0,$H2020&lt;&gt;0),$I$2,""))</f>
        <v>#REF!</v>
      </c>
      <c r="J2020" s="314"/>
    </row>
    <row r="2021" spans="1:10">
      <c r="A2021" s="110">
        <v>45</v>
      </c>
      <c r="B2021" s="193"/>
      <c r="C2021" s="194">
        <v>1014</v>
      </c>
      <c r="D2021" s="195" t="s">
        <v>197</v>
      </c>
      <c r="E2021" s="601"/>
      <c r="F2021" s="602"/>
      <c r="G2021" s="600"/>
      <c r="H2021" s="601"/>
      <c r="I2021" s="7" t="e">
        <f>(IF(OR(#REF!&lt;&gt;0,$E2021&lt;&gt;0,$F2021&lt;&gt;0,$G2021&lt;&gt;0,$H2021&lt;&gt;0),$I$2,""))</f>
        <v>#REF!</v>
      </c>
      <c r="J2021" s="314"/>
    </row>
    <row r="2022" spans="1:10">
      <c r="A2022" s="110">
        <v>50</v>
      </c>
      <c r="B2022" s="193"/>
      <c r="C2022" s="194">
        <v>1015</v>
      </c>
      <c r="D2022" s="195" t="s">
        <v>198</v>
      </c>
      <c r="E2022" s="601">
        <v>30000</v>
      </c>
      <c r="F2022" s="602">
        <v>25000</v>
      </c>
      <c r="G2022" s="600">
        <v>25000</v>
      </c>
      <c r="H2022" s="601">
        <v>25500</v>
      </c>
      <c r="I2022" s="7" t="e">
        <f>(IF(OR(#REF!&lt;&gt;0,$E2022&lt;&gt;0,$F2022&lt;&gt;0,$G2022&lt;&gt;0,$H2022&lt;&gt;0),$I$2,""))</f>
        <v>#REF!</v>
      </c>
      <c r="J2022" s="314"/>
    </row>
    <row r="2023" spans="1:10">
      <c r="A2023" s="110">
        <v>55</v>
      </c>
      <c r="B2023" s="193"/>
      <c r="C2023" s="211">
        <v>1016</v>
      </c>
      <c r="D2023" s="212" t="s">
        <v>199</v>
      </c>
      <c r="E2023" s="612">
        <v>30000</v>
      </c>
      <c r="F2023" s="613">
        <v>21000</v>
      </c>
      <c r="G2023" s="611">
        <v>22000</v>
      </c>
      <c r="H2023" s="612">
        <v>21500</v>
      </c>
      <c r="I2023" s="7" t="e">
        <f>(IF(OR(#REF!&lt;&gt;0,$E2023&lt;&gt;0,$F2023&lt;&gt;0,$G2023&lt;&gt;0,$H2023&lt;&gt;0),$I$2,""))</f>
        <v>#REF!</v>
      </c>
      <c r="J2023" s="314"/>
    </row>
    <row r="2024" spans="1:10">
      <c r="A2024" s="110">
        <v>60</v>
      </c>
      <c r="B2024" s="184"/>
      <c r="C2024" s="214">
        <v>1020</v>
      </c>
      <c r="D2024" s="215" t="s">
        <v>200</v>
      </c>
      <c r="E2024" s="615">
        <v>545000</v>
      </c>
      <c r="F2024" s="616">
        <v>655000</v>
      </c>
      <c r="G2024" s="614">
        <v>670000</v>
      </c>
      <c r="H2024" s="615">
        <v>680000</v>
      </c>
      <c r="I2024" s="7" t="e">
        <f>(IF(OR(#REF!&lt;&gt;0,$E2024&lt;&gt;0,$F2024&lt;&gt;0,$G2024&lt;&gt;0,$H2024&lt;&gt;0),$I$2,""))</f>
        <v>#REF!</v>
      </c>
      <c r="J2024" s="314"/>
    </row>
    <row r="2025" spans="1:10">
      <c r="A2025" s="109">
        <v>65</v>
      </c>
      <c r="B2025" s="193"/>
      <c r="C2025" s="217">
        <v>1030</v>
      </c>
      <c r="D2025" s="218" t="s">
        <v>201</v>
      </c>
      <c r="E2025" s="618"/>
      <c r="F2025" s="619"/>
      <c r="G2025" s="617"/>
      <c r="H2025" s="618"/>
      <c r="I2025" s="7" t="e">
        <f>(IF(OR(#REF!&lt;&gt;0,$E2025&lt;&gt;0,$F2025&lt;&gt;0,$G2025&lt;&gt;0,$H2025&lt;&gt;0),$I$2,""))</f>
        <v>#REF!</v>
      </c>
      <c r="J2025" s="314"/>
    </row>
    <row r="2026" spans="1:10">
      <c r="A2026" s="110">
        <v>70</v>
      </c>
      <c r="B2026" s="193"/>
      <c r="C2026" s="214">
        <v>1051</v>
      </c>
      <c r="D2026" s="221" t="s">
        <v>202</v>
      </c>
      <c r="E2026" s="615">
        <v>1000</v>
      </c>
      <c r="F2026" s="616">
        <v>100</v>
      </c>
      <c r="G2026" s="614">
        <v>100</v>
      </c>
      <c r="H2026" s="615">
        <v>100</v>
      </c>
      <c r="I2026" s="7" t="e">
        <f>(IF(OR(#REF!&lt;&gt;0,$E2026&lt;&gt;0,$F2026&lt;&gt;0,$G2026&lt;&gt;0,$H2026&lt;&gt;0),$I$2,""))</f>
        <v>#REF!</v>
      </c>
      <c r="J2026" s="314"/>
    </row>
    <row r="2027" spans="1:10">
      <c r="A2027" s="110">
        <v>75</v>
      </c>
      <c r="B2027" s="193"/>
      <c r="C2027" s="194">
        <v>1052</v>
      </c>
      <c r="D2027" s="195" t="s">
        <v>203</v>
      </c>
      <c r="E2027" s="601"/>
      <c r="F2027" s="602"/>
      <c r="G2027" s="600"/>
      <c r="H2027" s="601"/>
      <c r="I2027" s="7" t="e">
        <f>(IF(OR(#REF!&lt;&gt;0,$E2027&lt;&gt;0,$F2027&lt;&gt;0,$G2027&lt;&gt;0,$H2027&lt;&gt;0),$I$2,""))</f>
        <v>#REF!</v>
      </c>
      <c r="J2027" s="314"/>
    </row>
    <row r="2028" spans="1:10">
      <c r="A2028" s="110">
        <v>80</v>
      </c>
      <c r="B2028" s="193"/>
      <c r="C2028" s="217">
        <v>1053</v>
      </c>
      <c r="D2028" s="218" t="s">
        <v>204</v>
      </c>
      <c r="E2028" s="618"/>
      <c r="F2028" s="619"/>
      <c r="G2028" s="617"/>
      <c r="H2028" s="618"/>
      <c r="I2028" s="7" t="e">
        <f>(IF(OR(#REF!&lt;&gt;0,$E2028&lt;&gt;0,$F2028&lt;&gt;0,$G2028&lt;&gt;0,$H2028&lt;&gt;0),$I$2,""))</f>
        <v>#REF!</v>
      </c>
      <c r="J2028" s="314"/>
    </row>
    <row r="2029" spans="1:10">
      <c r="A2029" s="110">
        <v>80</v>
      </c>
      <c r="B2029" s="193"/>
      <c r="C2029" s="214">
        <v>1062</v>
      </c>
      <c r="D2029" s="215" t="s">
        <v>205</v>
      </c>
      <c r="E2029" s="615">
        <v>2000</v>
      </c>
      <c r="F2029" s="616">
        <v>2000</v>
      </c>
      <c r="G2029" s="614">
        <v>2000</v>
      </c>
      <c r="H2029" s="615">
        <v>2000</v>
      </c>
      <c r="I2029" s="7" t="e">
        <f>(IF(OR(#REF!&lt;&gt;0,$E2029&lt;&gt;0,$F2029&lt;&gt;0,$G2029&lt;&gt;0,$H2029&lt;&gt;0),$I$2,""))</f>
        <v>#REF!</v>
      </c>
      <c r="J2029" s="314"/>
    </row>
    <row r="2030" spans="1:10">
      <c r="A2030" s="110">
        <v>85</v>
      </c>
      <c r="B2030" s="193"/>
      <c r="C2030" s="217">
        <v>1063</v>
      </c>
      <c r="D2030" s="222" t="s">
        <v>206</v>
      </c>
      <c r="E2030" s="618"/>
      <c r="F2030" s="619"/>
      <c r="G2030" s="617"/>
      <c r="H2030" s="618"/>
      <c r="I2030" s="7" t="e">
        <f>(IF(OR(#REF!&lt;&gt;0,$E2030&lt;&gt;0,$F2030&lt;&gt;0,$G2030&lt;&gt;0,$H2030&lt;&gt;0),$I$2,""))</f>
        <v>#REF!</v>
      </c>
      <c r="J2030" s="314"/>
    </row>
    <row r="2031" spans="1:10">
      <c r="A2031" s="110">
        <v>90</v>
      </c>
      <c r="B2031" s="193"/>
      <c r="C2031" s="223">
        <v>1069</v>
      </c>
      <c r="D2031" s="224" t="s">
        <v>207</v>
      </c>
      <c r="E2031" s="621"/>
      <c r="F2031" s="622"/>
      <c r="G2031" s="620"/>
      <c r="H2031" s="621"/>
      <c r="I2031" s="7" t="e">
        <f>(IF(OR(#REF!&lt;&gt;0,$E2031&lt;&gt;0,$F2031&lt;&gt;0,$G2031&lt;&gt;0,$H2031&lt;&gt;0),$I$2,""))</f>
        <v>#REF!</v>
      </c>
      <c r="J2031" s="314"/>
    </row>
    <row r="2032" spans="1:10">
      <c r="A2032" s="110">
        <v>90</v>
      </c>
      <c r="B2032" s="184"/>
      <c r="C2032" s="214">
        <v>1091</v>
      </c>
      <c r="D2032" s="221" t="s">
        <v>208</v>
      </c>
      <c r="E2032" s="615"/>
      <c r="F2032" s="616">
        <v>8000</v>
      </c>
      <c r="G2032" s="614">
        <v>8000</v>
      </c>
      <c r="H2032" s="615">
        <v>8000</v>
      </c>
      <c r="I2032" s="7" t="e">
        <f>(IF(OR(#REF!&lt;&gt;0,$E2032&lt;&gt;0,$F2032&lt;&gt;0,$G2032&lt;&gt;0,$H2032&lt;&gt;0),$I$2,""))</f>
        <v>#REF!</v>
      </c>
      <c r="J2032" s="314"/>
    </row>
    <row r="2033" spans="1:10">
      <c r="A2033" s="109">
        <v>115</v>
      </c>
      <c r="B2033" s="193"/>
      <c r="C2033" s="194">
        <v>1092</v>
      </c>
      <c r="D2033" s="195" t="s">
        <v>209</v>
      </c>
      <c r="E2033" s="601"/>
      <c r="F2033" s="602"/>
      <c r="G2033" s="600"/>
      <c r="H2033" s="601"/>
      <c r="I2033" s="7" t="e">
        <f>(IF(OR(#REF!&lt;&gt;0,$E2033&lt;&gt;0,$F2033&lt;&gt;0,$G2033&lt;&gt;0,$H2033&lt;&gt;0),$I$2,""))</f>
        <v>#REF!</v>
      </c>
      <c r="J2033" s="314"/>
    </row>
    <row r="2034" spans="1:10">
      <c r="A2034" s="109">
        <v>125</v>
      </c>
      <c r="B2034" s="193"/>
      <c r="C2034" s="188">
        <v>1098</v>
      </c>
      <c r="D2034" s="226" t="s">
        <v>210</v>
      </c>
      <c r="E2034" s="597"/>
      <c r="F2034" s="598"/>
      <c r="G2034" s="596"/>
      <c r="H2034" s="597"/>
      <c r="I2034" s="7" t="e">
        <f>(IF(OR(#REF!&lt;&gt;0,$E2034&lt;&gt;0,$F2034&lt;&gt;0,$G2034&lt;&gt;0,$H2034&lt;&gt;0),$I$2,""))</f>
        <v>#REF!</v>
      </c>
      <c r="J2034" s="314"/>
    </row>
    <row r="2035" spans="1:10">
      <c r="A2035" s="110">
        <v>130</v>
      </c>
      <c r="B2035" s="180">
        <v>1900</v>
      </c>
      <c r="C2035" s="227" t="s">
        <v>211</v>
      </c>
      <c r="D2035" s="623"/>
      <c r="E2035" s="591">
        <f>SUM(E2036:E2038)</f>
        <v>3000</v>
      </c>
      <c r="F2035" s="592">
        <f>SUM(F2036:F2038)</f>
        <v>1500</v>
      </c>
      <c r="G2035" s="590">
        <f>SUM(G2036:G2038)</f>
        <v>1500</v>
      </c>
      <c r="H2035" s="591">
        <f>SUM(H2036:H2038)</f>
        <v>1500</v>
      </c>
      <c r="I2035" s="7" t="e">
        <f>(IF(OR(#REF!&lt;&gt;0,$E2035&lt;&gt;0,$F2035&lt;&gt;0,$G2035&lt;&gt;0,$H2035&lt;&gt;0),$I$2,""))</f>
        <v>#REF!</v>
      </c>
      <c r="J2035" s="314"/>
    </row>
    <row r="2036" spans="1:10">
      <c r="A2036" s="110">
        <v>135</v>
      </c>
      <c r="B2036" s="193"/>
      <c r="C2036" s="185">
        <v>1901</v>
      </c>
      <c r="D2036" s="228" t="s">
        <v>212</v>
      </c>
      <c r="E2036" s="594">
        <v>2000</v>
      </c>
      <c r="F2036" s="595">
        <v>1000</v>
      </c>
      <c r="G2036" s="593">
        <v>1000</v>
      </c>
      <c r="H2036" s="594">
        <v>1000</v>
      </c>
      <c r="I2036" s="7" t="e">
        <f>(IF(OR(#REF!&lt;&gt;0,$E2036&lt;&gt;0,$F2036&lt;&gt;0,$G2036&lt;&gt;0,$H2036&lt;&gt;0),$I$2,""))</f>
        <v>#REF!</v>
      </c>
      <c r="J2036" s="314"/>
    </row>
    <row r="2037" spans="1:10">
      <c r="A2037" s="110">
        <v>140</v>
      </c>
      <c r="B2037" s="229"/>
      <c r="C2037" s="194">
        <v>1981</v>
      </c>
      <c r="D2037" s="230" t="s">
        <v>213</v>
      </c>
      <c r="E2037" s="601">
        <v>1000</v>
      </c>
      <c r="F2037" s="602">
        <v>500</v>
      </c>
      <c r="G2037" s="600">
        <v>500</v>
      </c>
      <c r="H2037" s="601">
        <v>500</v>
      </c>
      <c r="I2037" s="7" t="e">
        <f>(IF(OR(#REF!&lt;&gt;0,$E2037&lt;&gt;0,$F2037&lt;&gt;0,$G2037&lt;&gt;0,$H2037&lt;&gt;0),$I$2,""))</f>
        <v>#REF!</v>
      </c>
      <c r="J2037" s="314"/>
    </row>
    <row r="2038" spans="1:10">
      <c r="A2038" s="110">
        <v>145</v>
      </c>
      <c r="B2038" s="193"/>
      <c r="C2038" s="188">
        <v>1991</v>
      </c>
      <c r="D2038" s="231" t="s">
        <v>214</v>
      </c>
      <c r="E2038" s="597"/>
      <c r="F2038" s="598"/>
      <c r="G2038" s="596"/>
      <c r="H2038" s="597"/>
      <c r="I2038" s="7" t="e">
        <f>(IF(OR(#REF!&lt;&gt;0,$E2038&lt;&gt;0,$F2038&lt;&gt;0,$G2038&lt;&gt;0,$H2038&lt;&gt;0),$I$2,""))</f>
        <v>#REF!</v>
      </c>
      <c r="J2038" s="314"/>
    </row>
    <row r="2039" spans="1:10">
      <c r="A2039" s="110">
        <v>150</v>
      </c>
      <c r="B2039" s="180">
        <v>2100</v>
      </c>
      <c r="C2039" s="227" t="s">
        <v>215</v>
      </c>
      <c r="D2039" s="623"/>
      <c r="E2039" s="591">
        <f>SUM(E2040:E2044)</f>
        <v>0</v>
      </c>
      <c r="F2039" s="592">
        <f>SUM(F2040:F2044)</f>
        <v>0</v>
      </c>
      <c r="G2039" s="590">
        <f>SUM(G2040:G2044)</f>
        <v>0</v>
      </c>
      <c r="H2039" s="591">
        <f>SUM(H2040:H2044)</f>
        <v>0</v>
      </c>
      <c r="I2039" s="7" t="e">
        <f>(IF(OR(#REF!&lt;&gt;0,$E2039&lt;&gt;0,$F2039&lt;&gt;0,$G2039&lt;&gt;0,$H2039&lt;&gt;0),$I$2,""))</f>
        <v>#REF!</v>
      </c>
      <c r="J2039" s="314"/>
    </row>
    <row r="2040" spans="1:10">
      <c r="A2040" s="110">
        <v>155</v>
      </c>
      <c r="B2040" s="193"/>
      <c r="C2040" s="185">
        <v>2110</v>
      </c>
      <c r="D2040" s="232" t="s">
        <v>216</v>
      </c>
      <c r="E2040" s="594"/>
      <c r="F2040" s="595"/>
      <c r="G2040" s="593"/>
      <c r="H2040" s="594"/>
      <c r="I2040" s="7" t="e">
        <f>(IF(OR(#REF!&lt;&gt;0,$E2040&lt;&gt;0,$F2040&lt;&gt;0,$G2040&lt;&gt;0,$H2040&lt;&gt;0),$I$2,""))</f>
        <v>#REF!</v>
      </c>
      <c r="J2040" s="314"/>
    </row>
    <row r="2041" spans="1:10">
      <c r="A2041" s="110">
        <v>160</v>
      </c>
      <c r="B2041" s="229"/>
      <c r="C2041" s="194">
        <v>2120</v>
      </c>
      <c r="D2041" s="198" t="s">
        <v>217</v>
      </c>
      <c r="E2041" s="601"/>
      <c r="F2041" s="602"/>
      <c r="G2041" s="600"/>
      <c r="H2041" s="601"/>
      <c r="I2041" s="7" t="e">
        <f>(IF(OR(#REF!&lt;&gt;0,$E2041&lt;&gt;0,$F2041&lt;&gt;0,$G2041&lt;&gt;0,$H2041&lt;&gt;0),$I$2,""))</f>
        <v>#REF!</v>
      </c>
      <c r="J2041" s="314"/>
    </row>
    <row r="2042" spans="1:10">
      <c r="A2042" s="110">
        <v>165</v>
      </c>
      <c r="B2042" s="229"/>
      <c r="C2042" s="194">
        <v>2125</v>
      </c>
      <c r="D2042" s="198" t="s">
        <v>218</v>
      </c>
      <c r="E2042" s="605">
        <v>0</v>
      </c>
      <c r="F2042" s="606">
        <v>0</v>
      </c>
      <c r="G2042" s="604">
        <v>0</v>
      </c>
      <c r="H2042" s="605">
        <v>0</v>
      </c>
      <c r="I2042" s="7" t="e">
        <f>(IF(OR(#REF!&lt;&gt;0,$E2042&lt;&gt;0,$F2042&lt;&gt;0,$G2042&lt;&gt;0,$H2042&lt;&gt;0),$I$2,""))</f>
        <v>#REF!</v>
      </c>
      <c r="J2042" s="314"/>
    </row>
    <row r="2043" spans="1:10">
      <c r="A2043" s="110">
        <v>175</v>
      </c>
      <c r="B2043" s="192"/>
      <c r="C2043" s="194">
        <v>2140</v>
      </c>
      <c r="D2043" s="198" t="s">
        <v>219</v>
      </c>
      <c r="E2043" s="605">
        <v>0</v>
      </c>
      <c r="F2043" s="606">
        <v>0</v>
      </c>
      <c r="G2043" s="604">
        <v>0</v>
      </c>
      <c r="H2043" s="605">
        <v>0</v>
      </c>
      <c r="I2043" s="7" t="e">
        <f>(IF(OR(#REF!&lt;&gt;0,$E2043&lt;&gt;0,$F2043&lt;&gt;0,$G2043&lt;&gt;0,$H2043&lt;&gt;0),$I$2,""))</f>
        <v>#REF!</v>
      </c>
      <c r="J2043" s="314"/>
    </row>
    <row r="2044" spans="1:10">
      <c r="A2044" s="110">
        <v>180</v>
      </c>
      <c r="B2044" s="193"/>
      <c r="C2044" s="188">
        <v>2190</v>
      </c>
      <c r="D2044" s="233" t="s">
        <v>220</v>
      </c>
      <c r="E2044" s="597"/>
      <c r="F2044" s="598"/>
      <c r="G2044" s="596"/>
      <c r="H2044" s="597"/>
      <c r="I2044" s="7" t="e">
        <f>(IF(OR(#REF!&lt;&gt;0,$E2044&lt;&gt;0,$F2044&lt;&gt;0,$G2044&lt;&gt;0,$H2044&lt;&gt;0),$I$2,""))</f>
        <v>#REF!</v>
      </c>
      <c r="J2044" s="314"/>
    </row>
    <row r="2045" spans="1:10">
      <c r="A2045" s="110">
        <v>185</v>
      </c>
      <c r="B2045" s="180">
        <v>2200</v>
      </c>
      <c r="C2045" s="227" t="s">
        <v>221</v>
      </c>
      <c r="D2045" s="623"/>
      <c r="E2045" s="591">
        <f>SUM(E2046:E2047)</f>
        <v>0</v>
      </c>
      <c r="F2045" s="592">
        <f>SUM(F2046:F2047)</f>
        <v>0</v>
      </c>
      <c r="G2045" s="590">
        <f>SUM(G2046:G2047)</f>
        <v>0</v>
      </c>
      <c r="H2045" s="591">
        <f>SUM(H2046:H2047)</f>
        <v>0</v>
      </c>
      <c r="I2045" s="7" t="e">
        <f>(IF(OR(#REF!&lt;&gt;0,$E2045&lt;&gt;0,$F2045&lt;&gt;0,$G2045&lt;&gt;0,$H2045&lt;&gt;0),$I$2,""))</f>
        <v>#REF!</v>
      </c>
      <c r="J2045" s="314"/>
    </row>
    <row r="2046" spans="1:10">
      <c r="A2046" s="110">
        <v>190</v>
      </c>
      <c r="B2046" s="193"/>
      <c r="C2046" s="185">
        <v>2221</v>
      </c>
      <c r="D2046" s="186" t="s">
        <v>222</v>
      </c>
      <c r="E2046" s="594"/>
      <c r="F2046" s="595"/>
      <c r="G2046" s="593"/>
      <c r="H2046" s="594"/>
      <c r="I2046" s="7" t="e">
        <f>(IF(OR(#REF!&lt;&gt;0,$E2046&lt;&gt;0,$F2046&lt;&gt;0,$G2046&lt;&gt;0,$H2046&lt;&gt;0),$I$2,""))</f>
        <v>#REF!</v>
      </c>
      <c r="J2046" s="314"/>
    </row>
    <row r="2047" spans="1:10">
      <c r="A2047" s="110">
        <v>200</v>
      </c>
      <c r="B2047" s="193"/>
      <c r="C2047" s="188">
        <v>2224</v>
      </c>
      <c r="D2047" s="189" t="s">
        <v>223</v>
      </c>
      <c r="E2047" s="597"/>
      <c r="F2047" s="598"/>
      <c r="G2047" s="596"/>
      <c r="H2047" s="597"/>
      <c r="I2047" s="7" t="e">
        <f>(IF(OR(#REF!&lt;&gt;0,$E2047&lt;&gt;0,$F2047&lt;&gt;0,$G2047&lt;&gt;0,$H2047&lt;&gt;0),$I$2,""))</f>
        <v>#REF!</v>
      </c>
      <c r="J2047" s="314"/>
    </row>
    <row r="2048" spans="1:10">
      <c r="A2048" s="110">
        <v>200</v>
      </c>
      <c r="B2048" s="180">
        <v>2500</v>
      </c>
      <c r="C2048" s="227" t="s">
        <v>224</v>
      </c>
      <c r="D2048" s="623"/>
      <c r="E2048" s="609"/>
      <c r="F2048" s="610"/>
      <c r="G2048" s="608"/>
      <c r="H2048" s="609"/>
      <c r="I2048" s="7" t="e">
        <f>(IF(OR(#REF!&lt;&gt;0,$E2048&lt;&gt;0,$F2048&lt;&gt;0,$G2048&lt;&gt;0,$H2048&lt;&gt;0),$I$2,""))</f>
        <v>#REF!</v>
      </c>
      <c r="J2048" s="314"/>
    </row>
    <row r="2049" spans="1:10">
      <c r="A2049" s="110">
        <v>205</v>
      </c>
      <c r="B2049" s="180">
        <v>2600</v>
      </c>
      <c r="C2049" s="234" t="s">
        <v>225</v>
      </c>
      <c r="D2049" s="624"/>
      <c r="E2049" s="609"/>
      <c r="F2049" s="610"/>
      <c r="G2049" s="608"/>
      <c r="H2049" s="609"/>
      <c r="I2049" s="7" t="e">
        <f>(IF(OR(#REF!&lt;&gt;0,$E2049&lt;&gt;0,$F2049&lt;&gt;0,$G2049&lt;&gt;0,$H2049&lt;&gt;0),$I$2,""))</f>
        <v>#REF!</v>
      </c>
      <c r="J2049" s="314"/>
    </row>
    <row r="2050" spans="1:10">
      <c r="A2050" s="110">
        <v>210</v>
      </c>
      <c r="B2050" s="180">
        <v>2700</v>
      </c>
      <c r="C2050" s="234" t="s">
        <v>226</v>
      </c>
      <c r="D2050" s="624"/>
      <c r="E2050" s="609"/>
      <c r="F2050" s="610"/>
      <c r="G2050" s="608"/>
      <c r="H2050" s="609"/>
      <c r="I2050" s="7" t="e">
        <f>(IF(OR(#REF!&lt;&gt;0,$E2050&lt;&gt;0,$F2050&lt;&gt;0,$G2050&lt;&gt;0,$H2050&lt;&gt;0),$I$2,""))</f>
        <v>#REF!</v>
      </c>
      <c r="J2050" s="314"/>
    </row>
    <row r="2051" spans="1:10" ht="36" customHeight="1">
      <c r="A2051" s="110">
        <v>215</v>
      </c>
      <c r="B2051" s="180">
        <v>2800</v>
      </c>
      <c r="C2051" s="234" t="s">
        <v>517</v>
      </c>
      <c r="D2051" s="624"/>
      <c r="E2051" s="609"/>
      <c r="F2051" s="610"/>
      <c r="G2051" s="608"/>
      <c r="H2051" s="609"/>
      <c r="I2051" s="7" t="e">
        <f>(IF(OR(#REF!&lt;&gt;0,$E2051&lt;&gt;0,$F2051&lt;&gt;0,$G2051&lt;&gt;0,$H2051&lt;&gt;0),$I$2,""))</f>
        <v>#REF!</v>
      </c>
      <c r="J2051" s="314"/>
    </row>
    <row r="2052" spans="1:10">
      <c r="A2052" s="109">
        <v>220</v>
      </c>
      <c r="B2052" s="180">
        <v>2900</v>
      </c>
      <c r="C2052" s="227" t="s">
        <v>228</v>
      </c>
      <c r="D2052" s="623"/>
      <c r="E2052" s="590">
        <f>SUM(E2053:E2060)</f>
        <v>0</v>
      </c>
      <c r="F2052" s="590">
        <f>SUM(F2053:F2060)</f>
        <v>0</v>
      </c>
      <c r="G2052" s="590">
        <f>SUM(G2053:G2060)</f>
        <v>0</v>
      </c>
      <c r="H2052" s="590">
        <f>SUM(H2053:H2060)</f>
        <v>0</v>
      </c>
      <c r="I2052" s="7" t="e">
        <f>(IF(OR(#REF!&lt;&gt;0,$E2052&lt;&gt;0,$F2052&lt;&gt;0,$G2052&lt;&gt;0,$H2052&lt;&gt;0),$I$2,""))</f>
        <v>#REF!</v>
      </c>
      <c r="J2052" s="314"/>
    </row>
    <row r="2053" spans="1:10">
      <c r="A2053" s="110">
        <v>225</v>
      </c>
      <c r="B2053" s="236"/>
      <c r="C2053" s="185">
        <v>2910</v>
      </c>
      <c r="D2053" s="237" t="s">
        <v>229</v>
      </c>
      <c r="E2053" s="594"/>
      <c r="F2053" s="595"/>
      <c r="G2053" s="593"/>
      <c r="H2053" s="594"/>
      <c r="I2053" s="7" t="e">
        <f>(IF(OR(#REF!&lt;&gt;0,$E2053&lt;&gt;0,$F2053&lt;&gt;0,$G2053&lt;&gt;0,$H2053&lt;&gt;0),$I$2,""))</f>
        <v>#REF!</v>
      </c>
      <c r="J2053" s="314"/>
    </row>
    <row r="2054" spans="1:10">
      <c r="A2054" s="110">
        <v>230</v>
      </c>
      <c r="B2054" s="236"/>
      <c r="C2054" s="185">
        <v>2920</v>
      </c>
      <c r="D2054" s="237" t="s">
        <v>230</v>
      </c>
      <c r="E2054" s="594"/>
      <c r="F2054" s="595"/>
      <c r="G2054" s="593"/>
      <c r="H2054" s="594"/>
      <c r="I2054" s="7" t="e">
        <f>(IF(OR(#REF!&lt;&gt;0,$E2054&lt;&gt;0,$F2054&lt;&gt;0,$G2054&lt;&gt;0,$H2054&lt;&gt;0),$I$2,""))</f>
        <v>#REF!</v>
      </c>
      <c r="J2054" s="314"/>
    </row>
    <row r="2055" spans="1:10" ht="31.5">
      <c r="A2055" s="110">
        <v>245</v>
      </c>
      <c r="B2055" s="236"/>
      <c r="C2055" s="217">
        <v>2969</v>
      </c>
      <c r="D2055" s="238" t="s">
        <v>231</v>
      </c>
      <c r="E2055" s="618"/>
      <c r="F2055" s="619"/>
      <c r="G2055" s="617"/>
      <c r="H2055" s="618"/>
      <c r="I2055" s="7" t="e">
        <f>(IF(OR(#REF!&lt;&gt;0,$E2055&lt;&gt;0,$F2055&lt;&gt;0,$G2055&lt;&gt;0,$H2055&lt;&gt;0),$I$2,""))</f>
        <v>#REF!</v>
      </c>
      <c r="J2055" s="314"/>
    </row>
    <row r="2056" spans="1:10" ht="31.5">
      <c r="A2056" s="109">
        <v>220</v>
      </c>
      <c r="B2056" s="236"/>
      <c r="C2056" s="239">
        <v>2970</v>
      </c>
      <c r="D2056" s="240" t="s">
        <v>232</v>
      </c>
      <c r="E2056" s="626"/>
      <c r="F2056" s="627"/>
      <c r="G2056" s="625"/>
      <c r="H2056" s="626"/>
      <c r="I2056" s="7" t="e">
        <f>(IF(OR(#REF!&lt;&gt;0,$E2056&lt;&gt;0,$F2056&lt;&gt;0,$G2056&lt;&gt;0,$H2056&lt;&gt;0),$I$2,""))</f>
        <v>#REF!</v>
      </c>
      <c r="J2056" s="314"/>
    </row>
    <row r="2057" spans="1:10">
      <c r="A2057" s="110">
        <v>225</v>
      </c>
      <c r="B2057" s="236"/>
      <c r="C2057" s="223">
        <v>2989</v>
      </c>
      <c r="D2057" s="242" t="s">
        <v>233</v>
      </c>
      <c r="E2057" s="621"/>
      <c r="F2057" s="622"/>
      <c r="G2057" s="620"/>
      <c r="H2057" s="621"/>
      <c r="I2057" s="7" t="e">
        <f>(IF(OR(#REF!&lt;&gt;0,$E2057&lt;&gt;0,$F2057&lt;&gt;0,$G2057&lt;&gt;0,$H2057&lt;&gt;0),$I$2,""))</f>
        <v>#REF!</v>
      </c>
      <c r="J2057" s="314"/>
    </row>
    <row r="2058" spans="1:10" ht="31.5">
      <c r="A2058" s="110">
        <v>230</v>
      </c>
      <c r="B2058" s="193"/>
      <c r="C2058" s="214">
        <v>2990</v>
      </c>
      <c r="D2058" s="243" t="s">
        <v>234</v>
      </c>
      <c r="E2058" s="615"/>
      <c r="F2058" s="616"/>
      <c r="G2058" s="614"/>
      <c r="H2058" s="615"/>
      <c r="I2058" s="7" t="e">
        <f>(IF(OR(#REF!&lt;&gt;0,$E2058&lt;&gt;0,$F2058&lt;&gt;0,$G2058&lt;&gt;0,$H2058&lt;&gt;0),$I$2,""))</f>
        <v>#REF!</v>
      </c>
      <c r="J2058" s="314"/>
    </row>
    <row r="2059" spans="1:10">
      <c r="A2059" s="110">
        <v>235</v>
      </c>
      <c r="B2059" s="193"/>
      <c r="C2059" s="214">
        <v>2991</v>
      </c>
      <c r="D2059" s="243" t="s">
        <v>235</v>
      </c>
      <c r="E2059" s="615"/>
      <c r="F2059" s="616"/>
      <c r="G2059" s="614"/>
      <c r="H2059" s="615"/>
      <c r="I2059" s="7" t="e">
        <f>(IF(OR(#REF!&lt;&gt;0,$E2059&lt;&gt;0,$F2059&lt;&gt;0,$G2059&lt;&gt;0,$H2059&lt;&gt;0),$I$2,""))</f>
        <v>#REF!</v>
      </c>
      <c r="J2059" s="314"/>
    </row>
    <row r="2060" spans="1:10">
      <c r="A2060" s="110">
        <v>240</v>
      </c>
      <c r="B2060" s="193"/>
      <c r="C2060" s="188">
        <v>2992</v>
      </c>
      <c r="D2060" s="628" t="s">
        <v>236</v>
      </c>
      <c r="E2060" s="597"/>
      <c r="F2060" s="598"/>
      <c r="G2060" s="596"/>
      <c r="H2060" s="597"/>
      <c r="I2060" s="7" t="e">
        <f>(IF(OR(#REF!&lt;&gt;0,$E2060&lt;&gt;0,$F2060&lt;&gt;0,$G2060&lt;&gt;0,$H2060&lt;&gt;0),$I$2,""))</f>
        <v>#REF!</v>
      </c>
      <c r="J2060" s="314"/>
    </row>
    <row r="2061" spans="1:10">
      <c r="A2061" s="110">
        <v>245</v>
      </c>
      <c r="B2061" s="180">
        <v>3300</v>
      </c>
      <c r="C2061" s="245" t="s">
        <v>237</v>
      </c>
      <c r="D2061" s="246"/>
      <c r="E2061" s="591">
        <f>SUM(E2062:E2066)</f>
        <v>0</v>
      </c>
      <c r="F2061" s="592">
        <f>SUM(F2062:F2066)</f>
        <v>0</v>
      </c>
      <c r="G2061" s="590">
        <f>SUM(G2062:G2066)</f>
        <v>0</v>
      </c>
      <c r="H2061" s="591">
        <f>SUM(H2062:H2066)</f>
        <v>0</v>
      </c>
      <c r="I2061" s="7" t="e">
        <f>(IF(OR(#REF!&lt;&gt;0,$E2061&lt;&gt;0,$F2061&lt;&gt;0,$G2061&lt;&gt;0,$H2061&lt;&gt;0),$I$2,""))</f>
        <v>#REF!</v>
      </c>
      <c r="J2061" s="314"/>
    </row>
    <row r="2062" spans="1:10">
      <c r="A2062" s="109">
        <v>250</v>
      </c>
      <c r="B2062" s="192"/>
      <c r="C2062" s="185">
        <v>3301</v>
      </c>
      <c r="D2062" s="247" t="s">
        <v>238</v>
      </c>
      <c r="E2062" s="630">
        <v>0</v>
      </c>
      <c r="F2062" s="631">
        <v>0</v>
      </c>
      <c r="G2062" s="629">
        <v>0</v>
      </c>
      <c r="H2062" s="630">
        <v>0</v>
      </c>
      <c r="I2062" s="7" t="e">
        <f>(IF(OR(#REF!&lt;&gt;0,$E2062&lt;&gt;0,$F2062&lt;&gt;0,$G2062&lt;&gt;0,$H2062&lt;&gt;0),$I$2,""))</f>
        <v>#REF!</v>
      </c>
      <c r="J2062" s="314"/>
    </row>
    <row r="2063" spans="1:10">
      <c r="A2063" s="110">
        <v>255</v>
      </c>
      <c r="B2063" s="192"/>
      <c r="C2063" s="194">
        <v>3302</v>
      </c>
      <c r="D2063" s="248" t="s">
        <v>239</v>
      </c>
      <c r="E2063" s="605">
        <v>0</v>
      </c>
      <c r="F2063" s="606">
        <v>0</v>
      </c>
      <c r="G2063" s="604">
        <v>0</v>
      </c>
      <c r="H2063" s="605">
        <v>0</v>
      </c>
      <c r="I2063" s="7" t="e">
        <f>(IF(OR(#REF!&lt;&gt;0,$E2063&lt;&gt;0,$F2063&lt;&gt;0,$G2063&lt;&gt;0,$H2063&lt;&gt;0),$I$2,""))</f>
        <v>#REF!</v>
      </c>
      <c r="J2063" s="314"/>
    </row>
    <row r="2064" spans="1:10">
      <c r="A2064" s="110">
        <v>265</v>
      </c>
      <c r="B2064" s="192"/>
      <c r="C2064" s="194">
        <v>3304</v>
      </c>
      <c r="D2064" s="248" t="s">
        <v>240</v>
      </c>
      <c r="E2064" s="605">
        <v>0</v>
      </c>
      <c r="F2064" s="606">
        <v>0</v>
      </c>
      <c r="G2064" s="604">
        <v>0</v>
      </c>
      <c r="H2064" s="605">
        <v>0</v>
      </c>
      <c r="I2064" s="7" t="e">
        <f>(IF(OR(#REF!&lt;&gt;0,$E2064&lt;&gt;0,$F2064&lt;&gt;0,$G2064&lt;&gt;0,$H2064&lt;&gt;0),$I$2,""))</f>
        <v>#REF!</v>
      </c>
      <c r="J2064" s="314"/>
    </row>
    <row r="2065" spans="1:10" ht="31.5">
      <c r="A2065" s="109">
        <v>270</v>
      </c>
      <c r="B2065" s="192"/>
      <c r="C2065" s="188">
        <v>3306</v>
      </c>
      <c r="D2065" s="249" t="s">
        <v>241</v>
      </c>
      <c r="E2065" s="605">
        <v>0</v>
      </c>
      <c r="F2065" s="606">
        <v>0</v>
      </c>
      <c r="G2065" s="604">
        <v>0</v>
      </c>
      <c r="H2065" s="605">
        <v>0</v>
      </c>
      <c r="I2065" s="7" t="e">
        <f>(IF(OR(#REF!&lt;&gt;0,$E2065&lt;&gt;0,$F2065&lt;&gt;0,$G2065&lt;&gt;0,$H2065&lt;&gt;0),$I$2,""))</f>
        <v>#REF!</v>
      </c>
      <c r="J2065" s="314"/>
    </row>
    <row r="2066" spans="1:10">
      <c r="A2066" s="109">
        <v>290</v>
      </c>
      <c r="B2066" s="192"/>
      <c r="C2066" s="188">
        <v>3307</v>
      </c>
      <c r="D2066" s="249" t="s">
        <v>242</v>
      </c>
      <c r="E2066" s="633">
        <v>0</v>
      </c>
      <c r="F2066" s="634">
        <v>0</v>
      </c>
      <c r="G2066" s="632">
        <v>0</v>
      </c>
      <c r="H2066" s="633">
        <v>0</v>
      </c>
      <c r="I2066" s="7" t="e">
        <f>(IF(OR(#REF!&lt;&gt;0,$E2066&lt;&gt;0,$F2066&lt;&gt;0,$G2066&lt;&gt;0,$H2066&lt;&gt;0),$I$2,""))</f>
        <v>#REF!</v>
      </c>
      <c r="J2066" s="314"/>
    </row>
    <row r="2067" spans="1:10">
      <c r="A2067" s="235">
        <v>320</v>
      </c>
      <c r="B2067" s="180">
        <v>3900</v>
      </c>
      <c r="C2067" s="227" t="s">
        <v>243</v>
      </c>
      <c r="D2067" s="623"/>
      <c r="E2067" s="636">
        <v>0</v>
      </c>
      <c r="F2067" s="637">
        <v>0</v>
      </c>
      <c r="G2067" s="635">
        <v>0</v>
      </c>
      <c r="H2067" s="636">
        <v>0</v>
      </c>
      <c r="I2067" s="7" t="e">
        <f>(IF(OR(#REF!&lt;&gt;0,$E2067&lt;&gt;0,$F2067&lt;&gt;0,$G2067&lt;&gt;0,$H2067&lt;&gt;0),$I$2,""))</f>
        <v>#REF!</v>
      </c>
      <c r="J2067" s="314"/>
    </row>
    <row r="2068" spans="1:10">
      <c r="A2068" s="109">
        <v>330</v>
      </c>
      <c r="B2068" s="180">
        <v>4000</v>
      </c>
      <c r="C2068" s="227" t="s">
        <v>244</v>
      </c>
      <c r="D2068" s="623"/>
      <c r="E2068" s="609"/>
      <c r="F2068" s="610"/>
      <c r="G2068" s="608"/>
      <c r="H2068" s="609"/>
      <c r="I2068" s="7" t="e">
        <f>(IF(OR(#REF!&lt;&gt;0,$E2068&lt;&gt;0,$F2068&lt;&gt;0,$G2068&lt;&gt;0,$H2068&lt;&gt;0),$I$2,""))</f>
        <v>#REF!</v>
      </c>
      <c r="J2068" s="314"/>
    </row>
    <row r="2069" spans="1:10">
      <c r="A2069" s="109">
        <v>350</v>
      </c>
      <c r="B2069" s="180">
        <v>4100</v>
      </c>
      <c r="C2069" s="227" t="s">
        <v>245</v>
      </c>
      <c r="D2069" s="623"/>
      <c r="E2069" s="609"/>
      <c r="F2069" s="610"/>
      <c r="G2069" s="608"/>
      <c r="H2069" s="609"/>
      <c r="I2069" s="7" t="e">
        <f>(IF(OR(#REF!&lt;&gt;0,$E2069&lt;&gt;0,$F2069&lt;&gt;0,$G2069&lt;&gt;0,$H2069&lt;&gt;0),$I$2,""))</f>
        <v>#REF!</v>
      </c>
      <c r="J2069" s="314"/>
    </row>
    <row r="2070" spans="1:10">
      <c r="A2070" s="110">
        <v>355</v>
      </c>
      <c r="B2070" s="180">
        <v>4200</v>
      </c>
      <c r="C2070" s="227" t="s">
        <v>246</v>
      </c>
      <c r="D2070" s="623"/>
      <c r="E2070" s="591">
        <f>SUM(E2071:E2076)</f>
        <v>0</v>
      </c>
      <c r="F2070" s="592">
        <f>SUM(F2071:F2076)</f>
        <v>0</v>
      </c>
      <c r="G2070" s="590">
        <f>SUM(G2071:G2076)</f>
        <v>0</v>
      </c>
      <c r="H2070" s="591">
        <f>SUM(H2071:H2076)</f>
        <v>0</v>
      </c>
      <c r="I2070" s="7" t="e">
        <f>(IF(OR(#REF!&lt;&gt;0,$E2070&lt;&gt;0,$F2070&lt;&gt;0,$G2070&lt;&gt;0,$H2070&lt;&gt;0),$I$2,""))</f>
        <v>#REF!</v>
      </c>
      <c r="J2070" s="314"/>
    </row>
    <row r="2071" spans="1:10">
      <c r="A2071" s="110">
        <v>355</v>
      </c>
      <c r="B2071" s="251"/>
      <c r="C2071" s="185">
        <v>4201</v>
      </c>
      <c r="D2071" s="186" t="s">
        <v>247</v>
      </c>
      <c r="E2071" s="594"/>
      <c r="F2071" s="595"/>
      <c r="G2071" s="593"/>
      <c r="H2071" s="594"/>
      <c r="I2071" s="7" t="e">
        <f>(IF(OR(#REF!&lt;&gt;0,$E2071&lt;&gt;0,$F2071&lt;&gt;0,$G2071&lt;&gt;0,$H2071&lt;&gt;0),$I$2,""))</f>
        <v>#REF!</v>
      </c>
      <c r="J2071" s="314"/>
    </row>
    <row r="2072" spans="1:10">
      <c r="A2072" s="110">
        <v>375</v>
      </c>
      <c r="B2072" s="251"/>
      <c r="C2072" s="194">
        <v>4202</v>
      </c>
      <c r="D2072" s="252" t="s">
        <v>248</v>
      </c>
      <c r="E2072" s="601"/>
      <c r="F2072" s="602"/>
      <c r="G2072" s="600"/>
      <c r="H2072" s="601"/>
      <c r="I2072" s="7" t="e">
        <f>(IF(OR(#REF!&lt;&gt;0,$E2072&lt;&gt;0,$F2072&lt;&gt;0,$G2072&lt;&gt;0,$H2072&lt;&gt;0),$I$2,""))</f>
        <v>#REF!</v>
      </c>
      <c r="J2072" s="314"/>
    </row>
    <row r="2073" spans="1:10">
      <c r="A2073" s="110">
        <v>380</v>
      </c>
      <c r="B2073" s="251"/>
      <c r="C2073" s="194">
        <v>4214</v>
      </c>
      <c r="D2073" s="252" t="s">
        <v>249</v>
      </c>
      <c r="E2073" s="601"/>
      <c r="F2073" s="602"/>
      <c r="G2073" s="600"/>
      <c r="H2073" s="601"/>
      <c r="I2073" s="7" t="e">
        <f>(IF(OR(#REF!&lt;&gt;0,$E2073&lt;&gt;0,$F2073&lt;&gt;0,$G2073&lt;&gt;0,$H2073&lt;&gt;0),$I$2,""))</f>
        <v>#REF!</v>
      </c>
      <c r="J2073" s="314"/>
    </row>
    <row r="2074" spans="1:10">
      <c r="A2074" s="110">
        <v>385</v>
      </c>
      <c r="B2074" s="251"/>
      <c r="C2074" s="194">
        <v>4217</v>
      </c>
      <c r="D2074" s="252" t="s">
        <v>250</v>
      </c>
      <c r="E2074" s="601"/>
      <c r="F2074" s="602"/>
      <c r="G2074" s="600"/>
      <c r="H2074" s="601"/>
      <c r="I2074" s="7" t="e">
        <f>(IF(OR(#REF!&lt;&gt;0,$E2074&lt;&gt;0,$F2074&lt;&gt;0,$G2074&lt;&gt;0,$H2074&lt;&gt;0),$I$2,""))</f>
        <v>#REF!</v>
      </c>
      <c r="J2074" s="314"/>
    </row>
    <row r="2075" spans="1:10">
      <c r="A2075" s="110">
        <v>390</v>
      </c>
      <c r="B2075" s="251"/>
      <c r="C2075" s="194">
        <v>4218</v>
      </c>
      <c r="D2075" s="195" t="s">
        <v>251</v>
      </c>
      <c r="E2075" s="601"/>
      <c r="F2075" s="602"/>
      <c r="G2075" s="600"/>
      <c r="H2075" s="601"/>
      <c r="I2075" s="7" t="e">
        <f>(IF(OR(#REF!&lt;&gt;0,$E2075&lt;&gt;0,$F2075&lt;&gt;0,$G2075&lt;&gt;0,$H2075&lt;&gt;0),$I$2,""))</f>
        <v>#REF!</v>
      </c>
      <c r="J2075" s="314"/>
    </row>
    <row r="2076" spans="1:10">
      <c r="A2076" s="110">
        <v>390</v>
      </c>
      <c r="B2076" s="251"/>
      <c r="C2076" s="188">
        <v>4219</v>
      </c>
      <c r="D2076" s="231" t="s">
        <v>252</v>
      </c>
      <c r="E2076" s="597"/>
      <c r="F2076" s="598"/>
      <c r="G2076" s="596"/>
      <c r="H2076" s="597"/>
      <c r="I2076" s="7" t="e">
        <f>(IF(OR(#REF!&lt;&gt;0,$E2076&lt;&gt;0,$F2076&lt;&gt;0,$G2076&lt;&gt;0,$H2076&lt;&gt;0),$I$2,""))</f>
        <v>#REF!</v>
      </c>
      <c r="J2076" s="314"/>
    </row>
    <row r="2077" spans="1:10">
      <c r="A2077" s="110">
        <v>395</v>
      </c>
      <c r="B2077" s="180">
        <v>4300</v>
      </c>
      <c r="C2077" s="227" t="s">
        <v>253</v>
      </c>
      <c r="D2077" s="623"/>
      <c r="E2077" s="591">
        <f>SUM(E2078:E2080)</f>
        <v>0</v>
      </c>
      <c r="F2077" s="592">
        <f>SUM(F2078:F2080)</f>
        <v>0</v>
      </c>
      <c r="G2077" s="590">
        <f>SUM(G2078:G2080)</f>
        <v>0</v>
      </c>
      <c r="H2077" s="591">
        <f>SUM(H2078:H2080)</f>
        <v>0</v>
      </c>
      <c r="I2077" s="7" t="e">
        <f>(IF(OR(#REF!&lt;&gt;0,$E2077&lt;&gt;0,$F2077&lt;&gt;0,$G2077&lt;&gt;0,$H2077&lt;&gt;0),$I$2,""))</f>
        <v>#REF!</v>
      </c>
      <c r="J2077" s="314"/>
    </row>
    <row r="2078" spans="1:10">
      <c r="A2078" s="244">
        <v>397</v>
      </c>
      <c r="B2078" s="251"/>
      <c r="C2078" s="185">
        <v>4301</v>
      </c>
      <c r="D2078" s="210" t="s">
        <v>254</v>
      </c>
      <c r="E2078" s="594"/>
      <c r="F2078" s="595"/>
      <c r="G2078" s="593"/>
      <c r="H2078" s="594"/>
      <c r="I2078" s="7" t="e">
        <f>(IF(OR(#REF!&lt;&gt;0,$E2078&lt;&gt;0,$F2078&lt;&gt;0,$G2078&lt;&gt;0,$H2078&lt;&gt;0),$I$2,""))</f>
        <v>#REF!</v>
      </c>
      <c r="J2078" s="314"/>
    </row>
    <row r="2079" spans="1:10">
      <c r="A2079" s="69">
        <v>398</v>
      </c>
      <c r="B2079" s="251"/>
      <c r="C2079" s="194">
        <v>4302</v>
      </c>
      <c r="D2079" s="252" t="s">
        <v>255</v>
      </c>
      <c r="E2079" s="601"/>
      <c r="F2079" s="602"/>
      <c r="G2079" s="600"/>
      <c r="H2079" s="601"/>
      <c r="I2079" s="7" t="e">
        <f>(IF(OR(#REF!&lt;&gt;0,$E2079&lt;&gt;0,$F2079&lt;&gt;0,$G2079&lt;&gt;0,$H2079&lt;&gt;0),$I$2,""))</f>
        <v>#REF!</v>
      </c>
      <c r="J2079" s="314"/>
    </row>
    <row r="2080" spans="1:10">
      <c r="A2080" s="69">
        <v>399</v>
      </c>
      <c r="B2080" s="251"/>
      <c r="C2080" s="188">
        <v>4309</v>
      </c>
      <c r="D2080" s="199" t="s">
        <v>256</v>
      </c>
      <c r="E2080" s="597"/>
      <c r="F2080" s="598"/>
      <c r="G2080" s="596"/>
      <c r="H2080" s="597"/>
      <c r="I2080" s="7" t="e">
        <f>(IF(OR(#REF!&lt;&gt;0,$E2080&lt;&gt;0,$F2080&lt;&gt;0,$G2080&lt;&gt;0,$H2080&lt;&gt;0),$I$2,""))</f>
        <v>#REF!</v>
      </c>
      <c r="J2080" s="314"/>
    </row>
    <row r="2081" spans="1:10">
      <c r="A2081" s="69">
        <v>400</v>
      </c>
      <c r="B2081" s="180">
        <v>4400</v>
      </c>
      <c r="C2081" s="227" t="s">
        <v>257</v>
      </c>
      <c r="D2081" s="623"/>
      <c r="E2081" s="609"/>
      <c r="F2081" s="610"/>
      <c r="G2081" s="608"/>
      <c r="H2081" s="609"/>
      <c r="I2081" s="7" t="e">
        <f>(IF(OR(#REF!&lt;&gt;0,$E2081&lt;&gt;0,$F2081&lt;&gt;0,$G2081&lt;&gt;0,$H2081&lt;&gt;0),$I$2,""))</f>
        <v>#REF!</v>
      </c>
      <c r="J2081" s="314"/>
    </row>
    <row r="2082" spans="1:10">
      <c r="A2082" s="69">
        <v>401</v>
      </c>
      <c r="B2082" s="180">
        <v>4500</v>
      </c>
      <c r="C2082" s="227" t="s">
        <v>258</v>
      </c>
      <c r="D2082" s="623"/>
      <c r="E2082" s="609"/>
      <c r="F2082" s="610"/>
      <c r="G2082" s="608"/>
      <c r="H2082" s="609"/>
      <c r="I2082" s="7" t="e">
        <f>(IF(OR(#REF!&lt;&gt;0,$E2082&lt;&gt;0,$F2082&lt;&gt;0,$G2082&lt;&gt;0,$H2082&lt;&gt;0),$I$2,""))</f>
        <v>#REF!</v>
      </c>
      <c r="J2082" s="314"/>
    </row>
    <row r="2083" spans="1:10">
      <c r="A2083" s="250">
        <v>404</v>
      </c>
      <c r="B2083" s="180">
        <v>4600</v>
      </c>
      <c r="C2083" s="234" t="s">
        <v>259</v>
      </c>
      <c r="D2083" s="624"/>
      <c r="E2083" s="609"/>
      <c r="F2083" s="610"/>
      <c r="G2083" s="608"/>
      <c r="H2083" s="609"/>
      <c r="I2083" s="7" t="e">
        <f>(IF(OR(#REF!&lt;&gt;0,$E2083&lt;&gt;0,$F2083&lt;&gt;0,$G2083&lt;&gt;0,$H2083&lt;&gt;0),$I$2,""))</f>
        <v>#REF!</v>
      </c>
      <c r="J2083" s="314"/>
    </row>
    <row r="2084" spans="1:10">
      <c r="A2084" s="250">
        <v>404</v>
      </c>
      <c r="B2084" s="180">
        <v>4900</v>
      </c>
      <c r="C2084" s="227" t="s">
        <v>260</v>
      </c>
      <c r="D2084" s="623"/>
      <c r="E2084" s="591">
        <f>+E2085+E2086</f>
        <v>0</v>
      </c>
      <c r="F2084" s="592">
        <f>+F2085+F2086</f>
        <v>0</v>
      </c>
      <c r="G2084" s="590">
        <f>+G2085+G2086</f>
        <v>0</v>
      </c>
      <c r="H2084" s="591">
        <f>+H2085+H2086</f>
        <v>0</v>
      </c>
      <c r="I2084" s="7" t="e">
        <f>(IF(OR(#REF!&lt;&gt;0,$E2084&lt;&gt;0,$F2084&lt;&gt;0,$G2084&lt;&gt;0,$H2084&lt;&gt;0),$I$2,""))</f>
        <v>#REF!</v>
      </c>
      <c r="J2084" s="314"/>
    </row>
    <row r="2085" spans="1:10">
      <c r="A2085" s="109">
        <v>440</v>
      </c>
      <c r="B2085" s="251"/>
      <c r="C2085" s="185">
        <v>4901</v>
      </c>
      <c r="D2085" s="253" t="s">
        <v>261</v>
      </c>
      <c r="E2085" s="594"/>
      <c r="F2085" s="595"/>
      <c r="G2085" s="593"/>
      <c r="H2085" s="594"/>
      <c r="I2085" s="7" t="e">
        <f>(IF(OR(#REF!&lt;&gt;0,$E2085&lt;&gt;0,$F2085&lt;&gt;0,$G2085&lt;&gt;0,$H2085&lt;&gt;0),$I$2,""))</f>
        <v>#REF!</v>
      </c>
      <c r="J2085" s="314"/>
    </row>
    <row r="2086" spans="1:10">
      <c r="A2086" s="109">
        <v>450</v>
      </c>
      <c r="B2086" s="251"/>
      <c r="C2086" s="188">
        <v>4902</v>
      </c>
      <c r="D2086" s="199" t="s">
        <v>262</v>
      </c>
      <c r="E2086" s="597"/>
      <c r="F2086" s="598"/>
      <c r="G2086" s="596"/>
      <c r="H2086" s="597"/>
      <c r="I2086" s="7" t="e">
        <f>(IF(OR(#REF!&lt;&gt;0,$E2086&lt;&gt;0,$F2086&lt;&gt;0,$G2086&lt;&gt;0,$H2086&lt;&gt;0),$I$2,""))</f>
        <v>#REF!</v>
      </c>
      <c r="J2086" s="314"/>
    </row>
    <row r="2087" spans="1:10">
      <c r="A2087" s="109">
        <v>495</v>
      </c>
      <c r="B2087" s="254">
        <v>5100</v>
      </c>
      <c r="C2087" s="255" t="s">
        <v>263</v>
      </c>
      <c r="D2087" s="638"/>
      <c r="E2087" s="609"/>
      <c r="F2087" s="610"/>
      <c r="G2087" s="608"/>
      <c r="H2087" s="609"/>
      <c r="I2087" s="7" t="e">
        <f>(IF(OR(#REF!&lt;&gt;0,$E2087&lt;&gt;0,$F2087&lt;&gt;0,$G2087&lt;&gt;0,$H2087&lt;&gt;0),$I$2,""))</f>
        <v>#REF!</v>
      </c>
      <c r="J2087" s="314"/>
    </row>
    <row r="2088" spans="1:10">
      <c r="A2088" s="110">
        <v>500</v>
      </c>
      <c r="B2088" s="254">
        <v>5200</v>
      </c>
      <c r="C2088" s="255" t="s">
        <v>264</v>
      </c>
      <c r="D2088" s="638"/>
      <c r="E2088" s="591">
        <f>SUM(E2089:E2095)</f>
        <v>2000</v>
      </c>
      <c r="F2088" s="592">
        <f>SUM(F2089:F2095)</f>
        <v>1000</v>
      </c>
      <c r="G2088" s="590">
        <f>SUM(G2089:G2095)</f>
        <v>0</v>
      </c>
      <c r="H2088" s="591">
        <f>SUM(H2089:H2095)</f>
        <v>1000</v>
      </c>
      <c r="I2088" s="7" t="e">
        <f>(IF(OR(#REF!&lt;&gt;0,$E2088&lt;&gt;0,$F2088&lt;&gt;0,$G2088&lt;&gt;0,$H2088&lt;&gt;0),$I$2,""))</f>
        <v>#REF!</v>
      </c>
      <c r="J2088" s="314"/>
    </row>
    <row r="2089" spans="1:10">
      <c r="A2089" s="110">
        <v>505</v>
      </c>
      <c r="B2089" s="257"/>
      <c r="C2089" s="258">
        <v>5201</v>
      </c>
      <c r="D2089" s="259" t="s">
        <v>265</v>
      </c>
      <c r="E2089" s="594">
        <v>2000</v>
      </c>
      <c r="F2089" s="595">
        <v>1000</v>
      </c>
      <c r="G2089" s="593"/>
      <c r="H2089" s="594">
        <v>1000</v>
      </c>
      <c r="I2089" s="7" t="e">
        <f>(IF(OR(#REF!&lt;&gt;0,$E2089&lt;&gt;0,$F2089&lt;&gt;0,$G2089&lt;&gt;0,$H2089&lt;&gt;0),$I$2,""))</f>
        <v>#REF!</v>
      </c>
      <c r="J2089" s="314"/>
    </row>
    <row r="2090" spans="1:10">
      <c r="A2090" s="110">
        <v>510</v>
      </c>
      <c r="B2090" s="257"/>
      <c r="C2090" s="261">
        <v>5202</v>
      </c>
      <c r="D2090" s="262" t="s">
        <v>266</v>
      </c>
      <c r="E2090" s="601"/>
      <c r="F2090" s="602"/>
      <c r="G2090" s="600"/>
      <c r="H2090" s="601"/>
      <c r="I2090" s="7" t="e">
        <f>(IF(OR(#REF!&lt;&gt;0,$E2090&lt;&gt;0,$F2090&lt;&gt;0,$G2090&lt;&gt;0,$H2090&lt;&gt;0),$I$2,""))</f>
        <v>#REF!</v>
      </c>
      <c r="J2090" s="314"/>
    </row>
    <row r="2091" spans="1:10">
      <c r="A2091" s="110">
        <v>515</v>
      </c>
      <c r="B2091" s="257"/>
      <c r="C2091" s="261">
        <v>5203</v>
      </c>
      <c r="D2091" s="262" t="s">
        <v>267</v>
      </c>
      <c r="E2091" s="601"/>
      <c r="F2091" s="602"/>
      <c r="G2091" s="600"/>
      <c r="H2091" s="601"/>
      <c r="I2091" s="7" t="e">
        <f>(IF(OR(#REF!&lt;&gt;0,$E2091&lt;&gt;0,$F2091&lt;&gt;0,$G2091&lt;&gt;0,$H2091&lt;&gt;0),$I$2,""))</f>
        <v>#REF!</v>
      </c>
      <c r="J2091" s="314"/>
    </row>
    <row r="2092" spans="1:10">
      <c r="A2092" s="110">
        <v>520</v>
      </c>
      <c r="B2092" s="257"/>
      <c r="C2092" s="261">
        <v>5204</v>
      </c>
      <c r="D2092" s="262" t="s">
        <v>268</v>
      </c>
      <c r="E2092" s="601"/>
      <c r="F2092" s="602"/>
      <c r="G2092" s="600"/>
      <c r="H2092" s="601"/>
      <c r="I2092" s="7" t="e">
        <f>(IF(OR(#REF!&lt;&gt;0,$E2092&lt;&gt;0,$F2092&lt;&gt;0,$G2092&lt;&gt;0,$H2092&lt;&gt;0),$I$2,""))</f>
        <v>#REF!</v>
      </c>
      <c r="J2092" s="314"/>
    </row>
    <row r="2093" spans="1:10">
      <c r="A2093" s="110">
        <v>525</v>
      </c>
      <c r="B2093" s="257"/>
      <c r="C2093" s="261">
        <v>5205</v>
      </c>
      <c r="D2093" s="262" t="s">
        <v>269</v>
      </c>
      <c r="E2093" s="601"/>
      <c r="F2093" s="602"/>
      <c r="G2093" s="600"/>
      <c r="H2093" s="601"/>
      <c r="I2093" s="7" t="e">
        <f>(IF(OR(#REF!&lt;&gt;0,$E2093&lt;&gt;0,$F2093&lt;&gt;0,$G2093&lt;&gt;0,$H2093&lt;&gt;0),$I$2,""))</f>
        <v>#REF!</v>
      </c>
      <c r="J2093" s="314"/>
    </row>
    <row r="2094" spans="1:10">
      <c r="A2094" s="109">
        <v>635</v>
      </c>
      <c r="B2094" s="257"/>
      <c r="C2094" s="261">
        <v>5206</v>
      </c>
      <c r="D2094" s="262" t="s">
        <v>270</v>
      </c>
      <c r="E2094" s="601"/>
      <c r="F2094" s="602"/>
      <c r="G2094" s="600"/>
      <c r="H2094" s="601"/>
      <c r="I2094" s="7" t="e">
        <f>(IF(OR(#REF!&lt;&gt;0,$E2094&lt;&gt;0,$F2094&lt;&gt;0,$G2094&lt;&gt;0,$H2094&lt;&gt;0),$I$2,""))</f>
        <v>#REF!</v>
      </c>
      <c r="J2094" s="314"/>
    </row>
    <row r="2095" spans="1:10">
      <c r="A2095" s="110">
        <v>640</v>
      </c>
      <c r="B2095" s="257"/>
      <c r="C2095" s="263">
        <v>5219</v>
      </c>
      <c r="D2095" s="264" t="s">
        <v>271</v>
      </c>
      <c r="E2095" s="597"/>
      <c r="F2095" s="598"/>
      <c r="G2095" s="596"/>
      <c r="H2095" s="597"/>
      <c r="I2095" s="7" t="e">
        <f>(IF(OR(#REF!&lt;&gt;0,$E2095&lt;&gt;0,$F2095&lt;&gt;0,$G2095&lt;&gt;0,$H2095&lt;&gt;0),$I$2,""))</f>
        <v>#REF!</v>
      </c>
      <c r="J2095" s="314"/>
    </row>
    <row r="2096" spans="1:10">
      <c r="A2096" s="110">
        <v>645</v>
      </c>
      <c r="B2096" s="254">
        <v>5300</v>
      </c>
      <c r="C2096" s="255" t="s">
        <v>272</v>
      </c>
      <c r="D2096" s="638"/>
      <c r="E2096" s="591">
        <f>SUM(E2097:E2098)</f>
        <v>0</v>
      </c>
      <c r="F2096" s="592">
        <f>SUM(F2097:F2098)</f>
        <v>0</v>
      </c>
      <c r="G2096" s="590">
        <f>SUM(G2097:G2098)</f>
        <v>0</v>
      </c>
      <c r="H2096" s="591">
        <f>SUM(H2097:H2098)</f>
        <v>0</v>
      </c>
      <c r="I2096" s="7" t="e">
        <f>(IF(OR(#REF!&lt;&gt;0,$E2096&lt;&gt;0,$F2096&lt;&gt;0,$G2096&lt;&gt;0,$H2096&lt;&gt;0),$I$2,""))</f>
        <v>#REF!</v>
      </c>
      <c r="J2096" s="314"/>
    </row>
    <row r="2097" spans="1:10">
      <c r="A2097" s="110">
        <v>650</v>
      </c>
      <c r="B2097" s="257"/>
      <c r="C2097" s="258">
        <v>5301</v>
      </c>
      <c r="D2097" s="259" t="s">
        <v>273</v>
      </c>
      <c r="E2097" s="594"/>
      <c r="F2097" s="595"/>
      <c r="G2097" s="593"/>
      <c r="H2097" s="594"/>
      <c r="I2097" s="7" t="e">
        <f>(IF(OR(#REF!&lt;&gt;0,$E2097&lt;&gt;0,$F2097&lt;&gt;0,$G2097&lt;&gt;0,$H2097&lt;&gt;0),$I$2,""))</f>
        <v>#REF!</v>
      </c>
      <c r="J2097" s="314"/>
    </row>
    <row r="2098" spans="1:10">
      <c r="A2098" s="109">
        <v>655</v>
      </c>
      <c r="B2098" s="257"/>
      <c r="C2098" s="263">
        <v>5309</v>
      </c>
      <c r="D2098" s="264" t="s">
        <v>274</v>
      </c>
      <c r="E2098" s="597"/>
      <c r="F2098" s="598"/>
      <c r="G2098" s="596"/>
      <c r="H2098" s="597"/>
      <c r="I2098" s="7" t="e">
        <f>(IF(OR(#REF!&lt;&gt;0,$E2098&lt;&gt;0,$F2098&lt;&gt;0,$G2098&lt;&gt;0,$H2098&lt;&gt;0),$I$2,""))</f>
        <v>#REF!</v>
      </c>
      <c r="J2098" s="314"/>
    </row>
    <row r="2099" spans="1:10">
      <c r="A2099" s="109">
        <v>665</v>
      </c>
      <c r="B2099" s="254">
        <v>5400</v>
      </c>
      <c r="C2099" s="255" t="s">
        <v>275</v>
      </c>
      <c r="D2099" s="638"/>
      <c r="E2099" s="609"/>
      <c r="F2099" s="610"/>
      <c r="G2099" s="608"/>
      <c r="H2099" s="609"/>
      <c r="I2099" s="7" t="e">
        <f>(IF(OR(#REF!&lt;&gt;0,$E2099&lt;&gt;0,$F2099&lt;&gt;0,$G2099&lt;&gt;0,$H2099&lt;&gt;0),$I$2,""))</f>
        <v>#REF!</v>
      </c>
      <c r="J2099" s="314"/>
    </row>
    <row r="2100" spans="1:10">
      <c r="A2100" s="109">
        <v>675</v>
      </c>
      <c r="B2100" s="180">
        <v>5500</v>
      </c>
      <c r="C2100" s="227" t="s">
        <v>276</v>
      </c>
      <c r="D2100" s="623"/>
      <c r="E2100" s="591">
        <f>SUM(E2101:E2104)</f>
        <v>0</v>
      </c>
      <c r="F2100" s="592">
        <f>SUM(F2101:F2104)</f>
        <v>0</v>
      </c>
      <c r="G2100" s="590">
        <f>SUM(G2101:G2104)</f>
        <v>0</v>
      </c>
      <c r="H2100" s="591">
        <f>SUM(H2101:H2104)</f>
        <v>0</v>
      </c>
      <c r="I2100" s="7" t="e">
        <f>(IF(OR(#REF!&lt;&gt;0,$E2100&lt;&gt;0,$F2100&lt;&gt;0,$G2100&lt;&gt;0,$H2100&lt;&gt;0),$I$2,""))</f>
        <v>#REF!</v>
      </c>
      <c r="J2100" s="314"/>
    </row>
    <row r="2101" spans="1:10">
      <c r="A2101" s="109">
        <v>685</v>
      </c>
      <c r="B2101" s="251"/>
      <c r="C2101" s="185">
        <v>5501</v>
      </c>
      <c r="D2101" s="210" t="s">
        <v>277</v>
      </c>
      <c r="E2101" s="594"/>
      <c r="F2101" s="595"/>
      <c r="G2101" s="593"/>
      <c r="H2101" s="594"/>
      <c r="I2101" s="7" t="e">
        <f>(IF(OR(#REF!&lt;&gt;0,$E2101&lt;&gt;0,$F2101&lt;&gt;0,$G2101&lt;&gt;0,$H2101&lt;&gt;0),$I$2,""))</f>
        <v>#REF!</v>
      </c>
      <c r="J2101" s="314"/>
    </row>
    <row r="2102" spans="1:10">
      <c r="A2102" s="110">
        <v>690</v>
      </c>
      <c r="B2102" s="251"/>
      <c r="C2102" s="194">
        <v>5502</v>
      </c>
      <c r="D2102" s="195" t="s">
        <v>278</v>
      </c>
      <c r="E2102" s="601"/>
      <c r="F2102" s="602"/>
      <c r="G2102" s="600"/>
      <c r="H2102" s="601"/>
      <c r="I2102" s="7" t="e">
        <f>(IF(OR(#REF!&lt;&gt;0,$E2102&lt;&gt;0,$F2102&lt;&gt;0,$G2102&lt;&gt;0,$H2102&lt;&gt;0),$I$2,""))</f>
        <v>#REF!</v>
      </c>
      <c r="J2102" s="314"/>
    </row>
    <row r="2103" spans="1:10">
      <c r="A2103" s="110">
        <v>695</v>
      </c>
      <c r="B2103" s="251"/>
      <c r="C2103" s="194">
        <v>5503</v>
      </c>
      <c r="D2103" s="252" t="s">
        <v>279</v>
      </c>
      <c r="E2103" s="601"/>
      <c r="F2103" s="602"/>
      <c r="G2103" s="600"/>
      <c r="H2103" s="601"/>
      <c r="I2103" s="7" t="e">
        <f>(IF(OR(#REF!&lt;&gt;0,$E2103&lt;&gt;0,$F2103&lt;&gt;0,$G2103&lt;&gt;0,$H2103&lt;&gt;0),$I$2,""))</f>
        <v>#REF!</v>
      </c>
      <c r="J2103" s="314"/>
    </row>
    <row r="2104" spans="1:10">
      <c r="A2104" s="109">
        <v>700</v>
      </c>
      <c r="B2104" s="251"/>
      <c r="C2104" s="188">
        <v>5504</v>
      </c>
      <c r="D2104" s="226" t="s">
        <v>280</v>
      </c>
      <c r="E2104" s="597"/>
      <c r="F2104" s="598"/>
      <c r="G2104" s="596"/>
      <c r="H2104" s="597"/>
      <c r="I2104" s="7" t="e">
        <f>(IF(OR(#REF!&lt;&gt;0,$E2104&lt;&gt;0,$F2104&lt;&gt;0,$G2104&lt;&gt;0,$H2104&lt;&gt;0),$I$2,""))</f>
        <v>#REF!</v>
      </c>
      <c r="J2104" s="314"/>
    </row>
    <row r="2105" spans="1:10">
      <c r="A2105" s="109">
        <v>710</v>
      </c>
      <c r="B2105" s="254">
        <v>5700</v>
      </c>
      <c r="C2105" s="265" t="s">
        <v>281</v>
      </c>
      <c r="D2105" s="639"/>
      <c r="E2105" s="591">
        <f>SUM(E2106:E2108)</f>
        <v>0</v>
      </c>
      <c r="F2105" s="592">
        <f>SUM(F2106:F2108)</f>
        <v>0</v>
      </c>
      <c r="G2105" s="590">
        <f>SUM(G2106:G2108)</f>
        <v>0</v>
      </c>
      <c r="H2105" s="591">
        <f>SUM(H2106:H2108)</f>
        <v>0</v>
      </c>
      <c r="I2105" s="7" t="e">
        <f>(IF(OR(#REF!&lt;&gt;0,$E2105&lt;&gt;0,$F2105&lt;&gt;0,$G2105&lt;&gt;0,$H2105&lt;&gt;0),$I$2,""))</f>
        <v>#REF!</v>
      </c>
      <c r="J2105" s="314"/>
    </row>
    <row r="2106" spans="1:10">
      <c r="A2106" s="110">
        <v>715</v>
      </c>
      <c r="B2106" s="257"/>
      <c r="C2106" s="258">
        <v>5701</v>
      </c>
      <c r="D2106" s="259" t="s">
        <v>282</v>
      </c>
      <c r="E2106" s="594"/>
      <c r="F2106" s="595"/>
      <c r="G2106" s="593"/>
      <c r="H2106" s="594"/>
      <c r="I2106" s="7" t="e">
        <f>(IF(OR(#REF!&lt;&gt;0,$E2106&lt;&gt;0,$F2106&lt;&gt;0,$G2106&lt;&gt;0,$H2106&lt;&gt;0),$I$2,""))</f>
        <v>#REF!</v>
      </c>
      <c r="J2106" s="314"/>
    </row>
    <row r="2107" spans="1:10">
      <c r="A2107" s="110">
        <v>720</v>
      </c>
      <c r="B2107" s="257"/>
      <c r="C2107" s="266">
        <v>5702</v>
      </c>
      <c r="D2107" s="267" t="s">
        <v>283</v>
      </c>
      <c r="E2107" s="612"/>
      <c r="F2107" s="613"/>
      <c r="G2107" s="611"/>
      <c r="H2107" s="612"/>
      <c r="I2107" s="7" t="e">
        <f>(IF(OR(#REF!&lt;&gt;0,$E2107&lt;&gt;0,$F2107&lt;&gt;0,$G2107&lt;&gt;0,$H2107&lt;&gt;0),$I$2,""))</f>
        <v>#REF!</v>
      </c>
      <c r="J2107" s="314"/>
    </row>
    <row r="2108" spans="1:10">
      <c r="A2108" s="110">
        <v>725</v>
      </c>
      <c r="B2108" s="193"/>
      <c r="C2108" s="268">
        <v>4071</v>
      </c>
      <c r="D2108" s="269" t="s">
        <v>284</v>
      </c>
      <c r="E2108" s="641"/>
      <c r="F2108" s="642"/>
      <c r="G2108" s="640"/>
      <c r="H2108" s="641"/>
      <c r="I2108" s="7" t="e">
        <f>(IF(OR(#REF!&lt;&gt;0,$E2108&lt;&gt;0,$F2108&lt;&gt;0,$G2108&lt;&gt;0,$H2108&lt;&gt;0),$I$2,""))</f>
        <v>#REF!</v>
      </c>
      <c r="J2108" s="314"/>
    </row>
    <row r="2109" spans="1:10">
      <c r="A2109" s="110">
        <v>730</v>
      </c>
      <c r="B2109" s="437"/>
      <c r="C2109" s="274" t="s">
        <v>285</v>
      </c>
      <c r="D2109" s="643"/>
      <c r="E2109" s="644"/>
      <c r="F2109" s="644"/>
      <c r="G2109" s="644"/>
      <c r="H2109" s="644"/>
      <c r="I2109" s="7" t="e">
        <f>(IF(OR(#REF!&lt;&gt;0,$E2109&lt;&gt;0,$F2109&lt;&gt;0,$G2109&lt;&gt;0,$H2109&lt;&gt;0),$I$2,""))</f>
        <v>#REF!</v>
      </c>
      <c r="J2109" s="314"/>
    </row>
    <row r="2110" spans="1:10">
      <c r="A2110" s="110">
        <v>735</v>
      </c>
      <c r="B2110" s="273">
        <v>98</v>
      </c>
      <c r="C2110" s="274" t="s">
        <v>285</v>
      </c>
      <c r="D2110" s="643"/>
      <c r="E2110" s="645"/>
      <c r="F2110" s="646"/>
      <c r="G2110" s="646"/>
      <c r="H2110" s="646"/>
      <c r="I2110" s="7" t="e">
        <f>(IF(OR(#REF!&lt;&gt;0,$E2110&lt;&gt;0,$F2110&lt;&gt;0,$G2110&lt;&gt;0,$H2110&lt;&gt;0),$I$2,""))</f>
        <v>#REF!</v>
      </c>
      <c r="J2110" s="314"/>
    </row>
    <row r="2111" spans="1:10">
      <c r="A2111" s="110">
        <v>740</v>
      </c>
      <c r="B2111" s="647"/>
      <c r="C2111" s="648"/>
      <c r="D2111" s="649"/>
      <c r="E2111" s="650"/>
      <c r="F2111" s="650"/>
      <c r="G2111" s="650"/>
      <c r="H2111" s="650"/>
      <c r="I2111" s="7" t="e">
        <f>(IF(OR(#REF!&lt;&gt;0,$E2111&lt;&gt;0,$F2111&lt;&gt;0,$G2111&lt;&gt;0,$H2111&lt;&gt;0),$I$2,""))</f>
        <v>#REF!</v>
      </c>
      <c r="J2111" s="314"/>
    </row>
    <row r="2112" spans="1:10">
      <c r="A2112" s="110">
        <v>745</v>
      </c>
      <c r="B2112" s="651"/>
      <c r="C2112" s="14"/>
      <c r="D2112" s="652"/>
      <c r="E2112" s="143"/>
      <c r="F2112" s="143"/>
      <c r="G2112" s="143"/>
      <c r="H2112" s="143"/>
      <c r="I2112" s="7" t="e">
        <f>(IF(OR(#REF!&lt;&gt;0,$E2112&lt;&gt;0,$F2112&lt;&gt;0,$G2112&lt;&gt;0,$H2112&lt;&gt;0),$I$2,""))</f>
        <v>#REF!</v>
      </c>
      <c r="J2112" s="314"/>
    </row>
    <row r="2113" spans="1:10">
      <c r="A2113" s="109">
        <v>750</v>
      </c>
      <c r="B2113" s="651"/>
      <c r="C2113" s="14"/>
      <c r="D2113" s="652"/>
      <c r="E2113" s="143"/>
      <c r="F2113" s="143"/>
      <c r="G2113" s="143"/>
      <c r="H2113" s="143"/>
      <c r="I2113" s="7" t="e">
        <f>(IF(OR(#REF!&lt;&gt;0,$E2113&lt;&gt;0,$F2113&lt;&gt;0,$G2113&lt;&gt;0,$H2113&lt;&gt;0),$I$2,""))</f>
        <v>#REF!</v>
      </c>
      <c r="J2113" s="314"/>
    </row>
    <row r="2114" spans="1:10" ht="16.5" thickBot="1">
      <c r="A2114" s="110">
        <v>755</v>
      </c>
      <c r="B2114" s="653"/>
      <c r="C2114" s="283" t="s">
        <v>170</v>
      </c>
      <c r="D2114" s="654">
        <f>+B2114</f>
        <v>0</v>
      </c>
      <c r="E2114" s="656">
        <f>SUM(E1999,E2002,E2008,E2016,E2017,E2035,E2039,E2045,E2048,E2049,E2050,E2051,E2052,E2061,E2067,E2068,E2069,E2070,E2077,E2081,E2082,E2083,E2084,E2087,E2088,E2096,E2099,E2100,E2105)+E2110</f>
        <v>1068000</v>
      </c>
      <c r="F2114" s="657">
        <f>SUM(F1999,F2002,F2008,F2016,F2017,F2035,F2039,F2045,F2048,F2049,F2050,F2051,F2052,F2061,F2067,F2068,F2069,F2070,F2077,F2081,F2082,F2083,F2084,F2087,F2088,F2096,F2099,F2100,F2105)+F2110</f>
        <v>1120100</v>
      </c>
      <c r="G2114" s="655">
        <f>SUM(G1999,G2002,G2008,G2016,G2017,G2035,G2039,G2045,G2048,G2049,G2050,G2051,G2052,G2061,G2067,G2068,G2069,G2070,G2077,G2081,G2082,G2083,G2084,G2087,G2088,G2096,G2099,G2100,G2105)+G2110</f>
        <v>1106600</v>
      </c>
      <c r="H2114" s="656">
        <f>SUM(H1999,H2002,H2008,H2016,H2017,H2035,H2039,H2045,H2048,H2049,H2050,H2051,H2052,H2061,H2067,H2068,H2069,H2070,H2077,H2081,H2082,H2083,H2084,H2087,H2088,H2096,H2099,H2100,H2105)+H2110</f>
        <v>1119600</v>
      </c>
      <c r="I2114" s="7" t="e">
        <f>(IF(OR(#REF!&lt;&gt;0,$E2114&lt;&gt;0,$F2114&lt;&gt;0,$G2114&lt;&gt;0,$H2114&lt;&gt;0),$I$2,""))</f>
        <v>#REF!</v>
      </c>
      <c r="J2114" s="658" t="str">
        <f>LEFT(C1996,1)</f>
        <v>8</v>
      </c>
    </row>
    <row r="2115" spans="1:10" ht="16.5" thickTop="1">
      <c r="A2115" s="110">
        <v>760</v>
      </c>
      <c r="B2115" s="659" t="s">
        <v>518</v>
      </c>
      <c r="C2115" s="660"/>
      <c r="I2115" s="7">
        <v>1</v>
      </c>
    </row>
    <row r="2116" spans="1:10">
      <c r="A2116" s="109">
        <v>765</v>
      </c>
      <c r="B2116" s="661"/>
      <c r="C2116" s="661"/>
      <c r="D2116" s="662"/>
      <c r="E2116" s="661"/>
      <c r="F2116" s="661"/>
      <c r="G2116" s="661"/>
      <c r="H2116" s="661"/>
      <c r="I2116" s="7">
        <v>1</v>
      </c>
    </row>
    <row r="2117" spans="1:10">
      <c r="A2117" s="109">
        <v>775</v>
      </c>
      <c r="B2117" s="663"/>
      <c r="C2117" s="663"/>
      <c r="D2117" s="663"/>
      <c r="E2117" s="663"/>
      <c r="F2117" s="663"/>
      <c r="G2117" s="663"/>
      <c r="H2117" s="663"/>
      <c r="I2117" s="7">
        <v>1</v>
      </c>
      <c r="J2117" s="663"/>
    </row>
    <row r="2118" spans="1:10">
      <c r="A2118" s="110">
        <v>780</v>
      </c>
      <c r="B2118" s="325"/>
      <c r="C2118" s="325"/>
      <c r="D2118" s="404"/>
      <c r="E2118" s="552"/>
      <c r="F2118" s="552"/>
      <c r="G2118" s="552"/>
      <c r="H2118" s="552"/>
      <c r="I2118" s="7" t="e">
        <f>(IF(OR(#REF!&lt;&gt;0,$E2118&lt;&gt;0,$F2118&lt;&gt;0,$G2118&lt;&gt;0,$H2118&lt;&gt;0),$I$2,""))</f>
        <v>#REF!</v>
      </c>
    </row>
    <row r="2119" spans="1:10">
      <c r="A2119" s="110">
        <v>785</v>
      </c>
      <c r="B2119" s="325"/>
      <c r="C2119" s="553"/>
      <c r="D2119" s="554"/>
      <c r="E2119" s="552"/>
      <c r="F2119" s="552"/>
      <c r="G2119" s="552"/>
      <c r="H2119" s="552"/>
      <c r="I2119" s="7">
        <v>1</v>
      </c>
    </row>
    <row r="2120" spans="1:10">
      <c r="A2120" s="110">
        <v>790</v>
      </c>
      <c r="B2120" s="555" t="str">
        <f>$B$7</f>
        <v>ПРОГНОЗА ЗА ПЕРИОДА 2022-2025 г. НА ПОСТЪПЛЕНИЯТА ОТ МЕСТНИ ПРИХОДИ  И НА РАЗХОДИТЕ ЗА МЕСТНИ ДЕЙНОСТИ</v>
      </c>
      <c r="C2120" s="556"/>
      <c r="D2120" s="556"/>
      <c r="E2120" s="159"/>
      <c r="F2120" s="159"/>
      <c r="G2120" s="159"/>
      <c r="H2120" s="159"/>
      <c r="I2120" s="7">
        <v>1</v>
      </c>
    </row>
    <row r="2121" spans="1:10">
      <c r="A2121" s="110">
        <v>795</v>
      </c>
      <c r="B2121" s="155"/>
      <c r="C2121" s="281"/>
      <c r="D2121" s="287"/>
      <c r="E2121" s="557" t="s">
        <v>9</v>
      </c>
      <c r="F2121" s="558" t="s">
        <v>511</v>
      </c>
      <c r="G2121" s="559"/>
      <c r="H2121" s="560"/>
      <c r="I2121" s="7">
        <v>1</v>
      </c>
    </row>
    <row r="2122" spans="1:10" ht="18.75">
      <c r="A2122" s="109">
        <v>805</v>
      </c>
      <c r="B2122" s="151" t="str">
        <f>$B$9</f>
        <v>ОБЩИНА ХАСКОВО</v>
      </c>
      <c r="C2122" s="152"/>
      <c r="D2122" s="153"/>
      <c r="E2122" s="24"/>
      <c r="F2122" s="159"/>
      <c r="G2122" s="159"/>
      <c r="H2122" s="159"/>
      <c r="I2122" s="7">
        <v>1</v>
      </c>
    </row>
    <row r="2123" spans="1:10">
      <c r="A2123" s="110">
        <v>810</v>
      </c>
      <c r="B2123" s="154" t="str">
        <f>$B$10</f>
        <v>(наименование на разпоредителя с бюджет)</v>
      </c>
      <c r="C2123" s="155"/>
      <c r="D2123" s="156"/>
      <c r="E2123" s="159"/>
      <c r="F2123" s="159"/>
      <c r="G2123" s="159"/>
      <c r="H2123" s="159"/>
      <c r="I2123" s="7">
        <v>1</v>
      </c>
    </row>
    <row r="2124" spans="1:10">
      <c r="A2124" s="110">
        <v>815</v>
      </c>
      <c r="B2124" s="154"/>
      <c r="C2124" s="155"/>
      <c r="D2124" s="156"/>
      <c r="E2124" s="159"/>
      <c r="F2124" s="159"/>
      <c r="G2124" s="159"/>
      <c r="H2124" s="159"/>
      <c r="I2124" s="7">
        <v>1</v>
      </c>
    </row>
    <row r="2125" spans="1:10" ht="19.5">
      <c r="A2125" s="118">
        <v>525</v>
      </c>
      <c r="B2125" s="561" t="str">
        <f>$B$12</f>
        <v>Хасково</v>
      </c>
      <c r="C2125" s="562"/>
      <c r="D2125" s="563"/>
      <c r="E2125" s="564" t="str">
        <f>$E$12</f>
        <v>7611</v>
      </c>
      <c r="F2125" s="159"/>
      <c r="G2125" s="159"/>
      <c r="H2125" s="159"/>
      <c r="I2125" s="7">
        <v>1</v>
      </c>
    </row>
    <row r="2126" spans="1:10">
      <c r="A2126" s="109">
        <v>820</v>
      </c>
      <c r="B2126" s="157" t="str">
        <f>$B$13</f>
        <v>(наименование на първостепенния разпоредител с бюджет)</v>
      </c>
      <c r="C2126" s="155"/>
      <c r="D2126" s="156"/>
      <c r="E2126" s="159"/>
      <c r="F2126" s="159"/>
      <c r="G2126" s="159"/>
      <c r="H2126" s="159"/>
      <c r="I2126" s="7">
        <v>1</v>
      </c>
    </row>
    <row r="2127" spans="1:10">
      <c r="A2127" s="110">
        <v>821</v>
      </c>
      <c r="B2127" s="158"/>
      <c r="C2127" s="159"/>
      <c r="D2127" s="327"/>
      <c r="E2127" s="143"/>
      <c r="F2127" s="143"/>
      <c r="G2127" s="143"/>
      <c r="H2127" s="143"/>
      <c r="I2127" s="7">
        <v>1</v>
      </c>
    </row>
    <row r="2128" spans="1:10" ht="16.5" thickBot="1">
      <c r="A2128" s="110">
        <v>822</v>
      </c>
      <c r="B2128" s="155"/>
      <c r="C2128" s="281"/>
      <c r="D2128" s="287"/>
      <c r="E2128" s="565"/>
      <c r="F2128" s="565"/>
      <c r="G2128" s="565"/>
      <c r="H2128" s="565"/>
      <c r="I2128" s="7">
        <v>1</v>
      </c>
    </row>
    <row r="2129" spans="1:10" ht="17.25" thickBot="1">
      <c r="A2129" s="110">
        <v>823</v>
      </c>
      <c r="B2129" s="164"/>
      <c r="C2129" s="165"/>
      <c r="D2129" s="566" t="s">
        <v>512</v>
      </c>
      <c r="E2129" s="43" t="str">
        <f>$E$19</f>
        <v>Проект на бюджет</v>
      </c>
      <c r="F2129" s="43" t="str">
        <f>$F$19</f>
        <v>Прогноза</v>
      </c>
      <c r="G2129" s="43" t="str">
        <f>$G$19</f>
        <v>Прогноза</v>
      </c>
      <c r="H2129" s="43" t="str">
        <f>$H$19</f>
        <v>Прогноза</v>
      </c>
      <c r="I2129" s="7">
        <v>1</v>
      </c>
    </row>
    <row r="2130" spans="1:10" ht="16.5" thickBot="1">
      <c r="A2130" s="110">
        <v>825</v>
      </c>
      <c r="B2130" s="167" t="s">
        <v>18</v>
      </c>
      <c r="C2130" s="168" t="s">
        <v>19</v>
      </c>
      <c r="D2130" s="567" t="s">
        <v>513</v>
      </c>
      <c r="E2130" s="47">
        <f>$E$20</f>
        <v>2022</v>
      </c>
      <c r="F2130" s="47">
        <f>$F$20</f>
        <v>2023</v>
      </c>
      <c r="G2130" s="47">
        <f>$G$20</f>
        <v>2024</v>
      </c>
      <c r="H2130" s="47">
        <f>$H$20</f>
        <v>2025</v>
      </c>
      <c r="I2130" s="7">
        <v>1</v>
      </c>
    </row>
    <row r="2131" spans="1:10" ht="18.75">
      <c r="A2131" s="110"/>
      <c r="B2131" s="171"/>
      <c r="C2131" s="172"/>
      <c r="D2131" s="568" t="s">
        <v>175</v>
      </c>
      <c r="E2131" s="53"/>
      <c r="F2131" s="54"/>
      <c r="G2131" s="52"/>
      <c r="H2131" s="53"/>
      <c r="I2131" s="7">
        <v>1</v>
      </c>
    </row>
    <row r="2132" spans="1:10">
      <c r="A2132" s="110"/>
      <c r="B2132" s="569"/>
      <c r="C2132" s="570" t="e">
        <f>VLOOKUP(D2132,OP_LIST2,2,FALSE)</f>
        <v>#N/A</v>
      </c>
      <c r="D2132" s="571"/>
      <c r="E2132" s="573"/>
      <c r="F2132" s="574"/>
      <c r="G2132" s="572"/>
      <c r="H2132" s="573"/>
      <c r="I2132" s="7">
        <v>1</v>
      </c>
    </row>
    <row r="2133" spans="1:10">
      <c r="A2133" s="110"/>
      <c r="B2133" s="575"/>
      <c r="C2133" s="576">
        <f>VLOOKUP(D2134,GROUPS2,2,FALSE)</f>
        <v>803</v>
      </c>
      <c r="D2133" s="571" t="s">
        <v>514</v>
      </c>
      <c r="E2133" s="578"/>
      <c r="F2133" s="579"/>
      <c r="G2133" s="577"/>
      <c r="H2133" s="578"/>
      <c r="I2133" s="7">
        <v>1</v>
      </c>
    </row>
    <row r="2134" spans="1:10">
      <c r="A2134" s="110"/>
      <c r="B2134" s="580"/>
      <c r="C2134" s="581">
        <f>+C2133</f>
        <v>803</v>
      </c>
      <c r="D2134" s="582" t="s">
        <v>529</v>
      </c>
      <c r="E2134" s="578"/>
      <c r="F2134" s="579"/>
      <c r="G2134" s="577"/>
      <c r="H2134" s="578"/>
      <c r="I2134" s="7">
        <v>1</v>
      </c>
    </row>
    <row r="2135" spans="1:10">
      <c r="A2135" s="110"/>
      <c r="B2135" s="583"/>
      <c r="C2135" s="584"/>
      <c r="D2135" s="585" t="s">
        <v>516</v>
      </c>
      <c r="E2135" s="587"/>
      <c r="F2135" s="588"/>
      <c r="G2135" s="586"/>
      <c r="H2135" s="587"/>
      <c r="I2135" s="7">
        <v>1</v>
      </c>
    </row>
    <row r="2136" spans="1:10">
      <c r="A2136" s="110"/>
      <c r="B2136" s="180">
        <v>100</v>
      </c>
      <c r="C2136" s="181" t="s">
        <v>176</v>
      </c>
      <c r="D2136" s="589"/>
      <c r="E2136" s="591">
        <f>SUM(E2137:E2138)</f>
        <v>128480</v>
      </c>
      <c r="F2136" s="592">
        <f>SUM(F2137:F2138)</f>
        <v>130000</v>
      </c>
      <c r="G2136" s="590">
        <f>SUM(G2137:G2138)</f>
        <v>135000</v>
      </c>
      <c r="H2136" s="591">
        <f>SUM(H2137:H2138)</f>
        <v>140000</v>
      </c>
      <c r="I2136" s="7" t="e">
        <f>(IF(OR(#REF!&lt;&gt;0,$E2136&lt;&gt;0,$F2136&lt;&gt;0,$G2136&lt;&gt;0,$H2136&lt;&gt;0),$I$2,""))</f>
        <v>#REF!</v>
      </c>
      <c r="J2136" s="314"/>
    </row>
    <row r="2137" spans="1:10">
      <c r="A2137" s="110"/>
      <c r="B2137" s="184"/>
      <c r="C2137" s="185">
        <v>101</v>
      </c>
      <c r="D2137" s="186" t="s">
        <v>177</v>
      </c>
      <c r="E2137" s="594">
        <v>128480</v>
      </c>
      <c r="F2137" s="595">
        <v>130000</v>
      </c>
      <c r="G2137" s="593">
        <v>135000</v>
      </c>
      <c r="H2137" s="594">
        <v>140000</v>
      </c>
      <c r="I2137" s="7" t="e">
        <f>(IF(OR(#REF!&lt;&gt;0,$E2137&lt;&gt;0,$F2137&lt;&gt;0,$G2137&lt;&gt;0,$H2137&lt;&gt;0),$I$2,""))</f>
        <v>#REF!</v>
      </c>
      <c r="J2137" s="314"/>
    </row>
    <row r="2138" spans="1:10">
      <c r="A2138" s="32"/>
      <c r="B2138" s="184"/>
      <c r="C2138" s="188">
        <v>102</v>
      </c>
      <c r="D2138" s="189" t="s">
        <v>178</v>
      </c>
      <c r="E2138" s="597"/>
      <c r="F2138" s="598"/>
      <c r="G2138" s="596"/>
      <c r="H2138" s="597"/>
      <c r="I2138" s="7" t="e">
        <f>(IF(OR(#REF!&lt;&gt;0,$E2138&lt;&gt;0,$F2138&lt;&gt;0,$G2138&lt;&gt;0,$H2138&lt;&gt;0),$I$2,""))</f>
        <v>#REF!</v>
      </c>
      <c r="J2138" s="314"/>
    </row>
    <row r="2139" spans="1:10">
      <c r="A2139" s="32"/>
      <c r="B2139" s="180">
        <v>200</v>
      </c>
      <c r="C2139" s="191" t="s">
        <v>179</v>
      </c>
      <c r="D2139" s="599"/>
      <c r="E2139" s="591">
        <f>SUM(E2140:E2144)</f>
        <v>1400</v>
      </c>
      <c r="F2139" s="592">
        <f>SUM(F2140:F2144)</f>
        <v>4500</v>
      </c>
      <c r="G2139" s="590">
        <f>SUM(G2140:G2144)</f>
        <v>2000</v>
      </c>
      <c r="H2139" s="591">
        <f>SUM(H2140:H2144)</f>
        <v>2000</v>
      </c>
      <c r="I2139" s="7" t="e">
        <f>(IF(OR(#REF!&lt;&gt;0,$E2139&lt;&gt;0,$F2139&lt;&gt;0,$G2139&lt;&gt;0,$H2139&lt;&gt;0),$I$2,""))</f>
        <v>#REF!</v>
      </c>
      <c r="J2139" s="314"/>
    </row>
    <row r="2140" spans="1:10">
      <c r="A2140" s="32"/>
      <c r="B2140" s="192"/>
      <c r="C2140" s="185">
        <v>201</v>
      </c>
      <c r="D2140" s="186" t="s">
        <v>180</v>
      </c>
      <c r="E2140" s="594"/>
      <c r="F2140" s="595"/>
      <c r="G2140" s="593"/>
      <c r="H2140" s="594"/>
      <c r="I2140" s="7" t="e">
        <f>(IF(OR(#REF!&lt;&gt;0,$E2140&lt;&gt;0,$F2140&lt;&gt;0,$G2140&lt;&gt;0,$H2140&lt;&gt;0),$I$2,""))</f>
        <v>#REF!</v>
      </c>
      <c r="J2140" s="314"/>
    </row>
    <row r="2141" spans="1:10">
      <c r="A2141" s="32"/>
      <c r="B2141" s="193"/>
      <c r="C2141" s="194">
        <v>202</v>
      </c>
      <c r="D2141" s="195" t="s">
        <v>181</v>
      </c>
      <c r="E2141" s="601"/>
      <c r="F2141" s="602"/>
      <c r="G2141" s="600"/>
      <c r="H2141" s="601"/>
      <c r="I2141" s="7" t="e">
        <f>(IF(OR(#REF!&lt;&gt;0,$E2141&lt;&gt;0,$F2141&lt;&gt;0,$G2141&lt;&gt;0,$H2141&lt;&gt;0),$I$2,""))</f>
        <v>#REF!</v>
      </c>
      <c r="J2141" s="314"/>
    </row>
    <row r="2142" spans="1:10" ht="31.5">
      <c r="A2142" s="32"/>
      <c r="B2142" s="197"/>
      <c r="C2142" s="194">
        <v>205</v>
      </c>
      <c r="D2142" s="195" t="s">
        <v>182</v>
      </c>
      <c r="E2142" s="601">
        <v>400</v>
      </c>
      <c r="F2142" s="602">
        <v>400</v>
      </c>
      <c r="G2142" s="600">
        <v>400</v>
      </c>
      <c r="H2142" s="601">
        <v>400</v>
      </c>
      <c r="I2142" s="7" t="e">
        <f>(IF(OR(#REF!&lt;&gt;0,$E2142&lt;&gt;0,$F2142&lt;&gt;0,$G2142&lt;&gt;0,$H2142&lt;&gt;0),$I$2,""))</f>
        <v>#REF!</v>
      </c>
      <c r="J2142" s="314"/>
    </row>
    <row r="2143" spans="1:10">
      <c r="A2143" s="32"/>
      <c r="B2143" s="197"/>
      <c r="C2143" s="194">
        <v>208</v>
      </c>
      <c r="D2143" s="198" t="s">
        <v>183</v>
      </c>
      <c r="E2143" s="601">
        <v>300</v>
      </c>
      <c r="F2143" s="602">
        <v>3000</v>
      </c>
      <c r="G2143" s="600">
        <v>500</v>
      </c>
      <c r="H2143" s="601">
        <v>500</v>
      </c>
      <c r="I2143" s="7" t="e">
        <f>(IF(OR(#REF!&lt;&gt;0,$E2143&lt;&gt;0,$F2143&lt;&gt;0,$G2143&lt;&gt;0,$H2143&lt;&gt;0),$I$2,""))</f>
        <v>#REF!</v>
      </c>
      <c r="J2143" s="314"/>
    </row>
    <row r="2144" spans="1:10">
      <c r="A2144" s="32"/>
      <c r="B2144" s="192"/>
      <c r="C2144" s="188">
        <v>209</v>
      </c>
      <c r="D2144" s="199" t="s">
        <v>184</v>
      </c>
      <c r="E2144" s="597">
        <v>700</v>
      </c>
      <c r="F2144" s="598">
        <v>1100</v>
      </c>
      <c r="G2144" s="596">
        <v>1100</v>
      </c>
      <c r="H2144" s="597">
        <v>1100</v>
      </c>
      <c r="I2144" s="7" t="e">
        <f>(IF(OR(#REF!&lt;&gt;0,$E2144&lt;&gt;0,$F2144&lt;&gt;0,$G2144&lt;&gt;0,$H2144&lt;&gt;0),$I$2,""))</f>
        <v>#REF!</v>
      </c>
      <c r="J2144" s="314"/>
    </row>
    <row r="2145" spans="1:10">
      <c r="A2145" s="32"/>
      <c r="B2145" s="180">
        <v>500</v>
      </c>
      <c r="C2145" s="200" t="s">
        <v>185</v>
      </c>
      <c r="D2145" s="603"/>
      <c r="E2145" s="591">
        <f>SUM(E2146:E2152)</f>
        <v>24910</v>
      </c>
      <c r="F2145" s="592">
        <f>SUM(F2146:F2152)</f>
        <v>24500</v>
      </c>
      <c r="G2145" s="590">
        <f>SUM(G2146:G2152)</f>
        <v>26000</v>
      </c>
      <c r="H2145" s="591">
        <f>SUM(H2146:H2152)</f>
        <v>27000</v>
      </c>
      <c r="I2145" s="7" t="e">
        <f>(IF(OR(#REF!&lt;&gt;0,$E2145&lt;&gt;0,$F2145&lt;&gt;0,$G2145&lt;&gt;0,$H2145&lt;&gt;0),$I$2,""))</f>
        <v>#REF!</v>
      </c>
      <c r="J2145" s="314"/>
    </row>
    <row r="2146" spans="1:10">
      <c r="A2146" s="32"/>
      <c r="B2146" s="192"/>
      <c r="C2146" s="201">
        <v>551</v>
      </c>
      <c r="D2146" s="202" t="s">
        <v>186</v>
      </c>
      <c r="E2146" s="594">
        <v>16370</v>
      </c>
      <c r="F2146" s="595">
        <v>16000</v>
      </c>
      <c r="G2146" s="593">
        <v>17000</v>
      </c>
      <c r="H2146" s="594">
        <v>17500</v>
      </c>
      <c r="I2146" s="7" t="e">
        <f>(IF(OR(#REF!&lt;&gt;0,$E2146&lt;&gt;0,$F2146&lt;&gt;0,$G2146&lt;&gt;0,$H2146&lt;&gt;0),$I$2,""))</f>
        <v>#REF!</v>
      </c>
      <c r="J2146" s="314"/>
    </row>
    <row r="2147" spans="1:10">
      <c r="A2147" s="32"/>
      <c r="B2147" s="192"/>
      <c r="C2147" s="203">
        <v>552</v>
      </c>
      <c r="D2147" s="204" t="s">
        <v>187</v>
      </c>
      <c r="E2147" s="601"/>
      <c r="F2147" s="602"/>
      <c r="G2147" s="600"/>
      <c r="H2147" s="601"/>
      <c r="I2147" s="7" t="e">
        <f>(IF(OR(#REF!&lt;&gt;0,$E2147&lt;&gt;0,$F2147&lt;&gt;0,$G2147&lt;&gt;0,$H2147&lt;&gt;0),$I$2,""))</f>
        <v>#REF!</v>
      </c>
      <c r="J2147" s="314"/>
    </row>
    <row r="2148" spans="1:10">
      <c r="A2148" s="32"/>
      <c r="B2148" s="205"/>
      <c r="C2148" s="203">
        <v>558</v>
      </c>
      <c r="D2148" s="206" t="s">
        <v>44</v>
      </c>
      <c r="E2148" s="605">
        <v>0</v>
      </c>
      <c r="F2148" s="606">
        <v>0</v>
      </c>
      <c r="G2148" s="604">
        <v>0</v>
      </c>
      <c r="H2148" s="605">
        <v>0</v>
      </c>
      <c r="I2148" s="7" t="e">
        <f>(IF(OR(#REF!&lt;&gt;0,$E2148&lt;&gt;0,$F2148&lt;&gt;0,$G2148&lt;&gt;0,$H2148&lt;&gt;0),$I$2,""))</f>
        <v>#REF!</v>
      </c>
      <c r="J2148" s="314"/>
    </row>
    <row r="2149" spans="1:10">
      <c r="A2149" s="32"/>
      <c r="B2149" s="205"/>
      <c r="C2149" s="203">
        <v>560</v>
      </c>
      <c r="D2149" s="206" t="s">
        <v>188</v>
      </c>
      <c r="E2149" s="601">
        <v>6220</v>
      </c>
      <c r="F2149" s="602">
        <v>6000</v>
      </c>
      <c r="G2149" s="600">
        <v>6000</v>
      </c>
      <c r="H2149" s="601">
        <v>6500</v>
      </c>
      <c r="I2149" s="7" t="e">
        <f>(IF(OR(#REF!&lt;&gt;0,$E2149&lt;&gt;0,$F2149&lt;&gt;0,$G2149&lt;&gt;0,$H2149&lt;&gt;0),$I$2,""))</f>
        <v>#REF!</v>
      </c>
      <c r="J2149" s="314"/>
    </row>
    <row r="2150" spans="1:10">
      <c r="A2150" s="32"/>
      <c r="B2150" s="205"/>
      <c r="C2150" s="203">
        <v>580</v>
      </c>
      <c r="D2150" s="204" t="s">
        <v>189</v>
      </c>
      <c r="E2150" s="601">
        <v>2320</v>
      </c>
      <c r="F2150" s="602">
        <v>2500</v>
      </c>
      <c r="G2150" s="600">
        <v>3000</v>
      </c>
      <c r="H2150" s="601">
        <v>3000</v>
      </c>
      <c r="I2150" s="7" t="e">
        <f>(IF(OR(#REF!&lt;&gt;0,$E2150&lt;&gt;0,$F2150&lt;&gt;0,$G2150&lt;&gt;0,$H2150&lt;&gt;0),$I$2,""))</f>
        <v>#REF!</v>
      </c>
      <c r="J2150" s="314"/>
    </row>
    <row r="2151" spans="1:10">
      <c r="A2151" s="32"/>
      <c r="B2151" s="192"/>
      <c r="C2151" s="203">
        <v>588</v>
      </c>
      <c r="D2151" s="204" t="s">
        <v>190</v>
      </c>
      <c r="E2151" s="605">
        <v>0</v>
      </c>
      <c r="F2151" s="606">
        <v>0</v>
      </c>
      <c r="G2151" s="604">
        <v>0</v>
      </c>
      <c r="H2151" s="605">
        <v>0</v>
      </c>
      <c r="I2151" s="7" t="e">
        <f>(IF(OR(#REF!&lt;&gt;0,$E2151&lt;&gt;0,$F2151&lt;&gt;0,$G2151&lt;&gt;0,$H2151&lt;&gt;0),$I$2,""))</f>
        <v>#REF!</v>
      </c>
      <c r="J2151" s="314"/>
    </row>
    <row r="2152" spans="1:10" ht="31.5">
      <c r="A2152" s="32"/>
      <c r="B2152" s="192"/>
      <c r="C2152" s="207">
        <v>590</v>
      </c>
      <c r="D2152" s="208" t="s">
        <v>191</v>
      </c>
      <c r="E2152" s="597"/>
      <c r="F2152" s="598"/>
      <c r="G2152" s="596"/>
      <c r="H2152" s="597"/>
      <c r="I2152" s="7" t="e">
        <f>(IF(OR(#REF!&lt;&gt;0,$E2152&lt;&gt;0,$F2152&lt;&gt;0,$G2152&lt;&gt;0,$H2152&lt;&gt;0),$I$2,""))</f>
        <v>#REF!</v>
      </c>
      <c r="J2152" s="314"/>
    </row>
    <row r="2153" spans="1:10">
      <c r="A2153" s="109">
        <v>5</v>
      </c>
      <c r="B2153" s="180">
        <v>800</v>
      </c>
      <c r="C2153" s="209" t="s">
        <v>192</v>
      </c>
      <c r="D2153" s="607"/>
      <c r="E2153" s="609"/>
      <c r="F2153" s="610"/>
      <c r="G2153" s="608"/>
      <c r="H2153" s="609"/>
      <c r="I2153" s="7" t="e">
        <f>(IF(OR(#REF!&lt;&gt;0,$E2153&lt;&gt;0,$F2153&lt;&gt;0,$G2153&lt;&gt;0,$H2153&lt;&gt;0),$I$2,""))</f>
        <v>#REF!</v>
      </c>
      <c r="J2153" s="314"/>
    </row>
    <row r="2154" spans="1:10">
      <c r="A2154" s="110">
        <v>10</v>
      </c>
      <c r="B2154" s="180">
        <v>1000</v>
      </c>
      <c r="C2154" s="191" t="s">
        <v>193</v>
      </c>
      <c r="D2154" s="599"/>
      <c r="E2154" s="591">
        <f>SUM(E2155:E2171)</f>
        <v>323665</v>
      </c>
      <c r="F2154" s="592">
        <f>SUM(F2155:F2171)</f>
        <v>1039200</v>
      </c>
      <c r="G2154" s="590">
        <f>SUM(G2155:G2171)</f>
        <v>1849500</v>
      </c>
      <c r="H2154" s="591">
        <f>SUM(H2155:H2171)</f>
        <v>1649500</v>
      </c>
      <c r="I2154" s="7" t="e">
        <f>(IF(OR(#REF!&lt;&gt;0,$E2154&lt;&gt;0,$F2154&lt;&gt;0,$G2154&lt;&gt;0,$H2154&lt;&gt;0),$I$2,""))</f>
        <v>#REF!</v>
      </c>
      <c r="J2154" s="314"/>
    </row>
    <row r="2155" spans="1:10">
      <c r="A2155" s="110">
        <v>15</v>
      </c>
      <c r="B2155" s="193"/>
      <c r="C2155" s="185">
        <v>1011</v>
      </c>
      <c r="D2155" s="210" t="s">
        <v>194</v>
      </c>
      <c r="E2155" s="594"/>
      <c r="F2155" s="595"/>
      <c r="G2155" s="593"/>
      <c r="H2155" s="594"/>
      <c r="I2155" s="7" t="e">
        <f>(IF(OR(#REF!&lt;&gt;0,$E2155&lt;&gt;0,$F2155&lt;&gt;0,$G2155&lt;&gt;0,$H2155&lt;&gt;0),$I$2,""))</f>
        <v>#REF!</v>
      </c>
      <c r="J2155" s="314"/>
    </row>
    <row r="2156" spans="1:10">
      <c r="A2156" s="109">
        <v>35</v>
      </c>
      <c r="B2156" s="193"/>
      <c r="C2156" s="194">
        <v>1012</v>
      </c>
      <c r="D2156" s="195" t="s">
        <v>195</v>
      </c>
      <c r="E2156" s="601"/>
      <c r="F2156" s="602"/>
      <c r="G2156" s="600"/>
      <c r="H2156" s="601"/>
      <c r="I2156" s="7" t="e">
        <f>(IF(OR(#REF!&lt;&gt;0,$E2156&lt;&gt;0,$F2156&lt;&gt;0,$G2156&lt;&gt;0,$H2156&lt;&gt;0),$I$2,""))</f>
        <v>#REF!</v>
      </c>
      <c r="J2156" s="314"/>
    </row>
    <row r="2157" spans="1:10">
      <c r="A2157" s="110">
        <v>40</v>
      </c>
      <c r="B2157" s="193"/>
      <c r="C2157" s="194">
        <v>1013</v>
      </c>
      <c r="D2157" s="195" t="s">
        <v>196</v>
      </c>
      <c r="E2157" s="601">
        <v>940</v>
      </c>
      <c r="F2157" s="602">
        <v>1000</v>
      </c>
      <c r="G2157" s="600">
        <v>1000</v>
      </c>
      <c r="H2157" s="601">
        <v>1000</v>
      </c>
      <c r="I2157" s="7" t="e">
        <f>(IF(OR(#REF!&lt;&gt;0,$E2157&lt;&gt;0,$F2157&lt;&gt;0,$G2157&lt;&gt;0,$H2157&lt;&gt;0),$I$2,""))</f>
        <v>#REF!</v>
      </c>
      <c r="J2157" s="314"/>
    </row>
    <row r="2158" spans="1:10">
      <c r="A2158" s="110">
        <v>45</v>
      </c>
      <c r="B2158" s="193"/>
      <c r="C2158" s="194">
        <v>1014</v>
      </c>
      <c r="D2158" s="195" t="s">
        <v>197</v>
      </c>
      <c r="E2158" s="601"/>
      <c r="F2158" s="602"/>
      <c r="G2158" s="600"/>
      <c r="H2158" s="601"/>
      <c r="I2158" s="7" t="e">
        <f>(IF(OR(#REF!&lt;&gt;0,$E2158&lt;&gt;0,$F2158&lt;&gt;0,$G2158&lt;&gt;0,$H2158&lt;&gt;0),$I$2,""))</f>
        <v>#REF!</v>
      </c>
      <c r="J2158" s="314"/>
    </row>
    <row r="2159" spans="1:10">
      <c r="A2159" s="110">
        <v>50</v>
      </c>
      <c r="B2159" s="193"/>
      <c r="C2159" s="194">
        <v>1015</v>
      </c>
      <c r="D2159" s="195" t="s">
        <v>198</v>
      </c>
      <c r="E2159" s="601">
        <v>40745</v>
      </c>
      <c r="F2159" s="602">
        <v>75000</v>
      </c>
      <c r="G2159" s="600">
        <v>85000</v>
      </c>
      <c r="H2159" s="601">
        <v>85000</v>
      </c>
      <c r="I2159" s="7" t="e">
        <f>(IF(OR(#REF!&lt;&gt;0,$E2159&lt;&gt;0,$F2159&lt;&gt;0,$G2159&lt;&gt;0,$H2159&lt;&gt;0),$I$2,""))</f>
        <v>#REF!</v>
      </c>
      <c r="J2159" s="314"/>
    </row>
    <row r="2160" spans="1:10">
      <c r="A2160" s="110">
        <v>55</v>
      </c>
      <c r="B2160" s="193"/>
      <c r="C2160" s="211">
        <v>1016</v>
      </c>
      <c r="D2160" s="212" t="s">
        <v>199</v>
      </c>
      <c r="E2160" s="612">
        <v>17600</v>
      </c>
      <c r="F2160" s="613">
        <v>20000</v>
      </c>
      <c r="G2160" s="611">
        <v>20000</v>
      </c>
      <c r="H2160" s="612">
        <v>20000</v>
      </c>
      <c r="I2160" s="7" t="e">
        <f>(IF(OR(#REF!&lt;&gt;0,$E2160&lt;&gt;0,$F2160&lt;&gt;0,$G2160&lt;&gt;0,$H2160&lt;&gt;0),$I$2,""))</f>
        <v>#REF!</v>
      </c>
      <c r="J2160" s="314"/>
    </row>
    <row r="2161" spans="1:10">
      <c r="A2161" s="110">
        <v>60</v>
      </c>
      <c r="B2161" s="184"/>
      <c r="C2161" s="214">
        <v>1020</v>
      </c>
      <c r="D2161" s="215" t="s">
        <v>200</v>
      </c>
      <c r="E2161" s="615">
        <v>258040</v>
      </c>
      <c r="F2161" s="616">
        <v>240000</v>
      </c>
      <c r="G2161" s="614">
        <v>240000</v>
      </c>
      <c r="H2161" s="615">
        <v>240000</v>
      </c>
      <c r="I2161" s="7" t="e">
        <f>(IF(OR(#REF!&lt;&gt;0,$E2161&lt;&gt;0,$F2161&lt;&gt;0,$G2161&lt;&gt;0,$H2161&lt;&gt;0),$I$2,""))</f>
        <v>#REF!</v>
      </c>
      <c r="J2161" s="314"/>
    </row>
    <row r="2162" spans="1:10">
      <c r="A2162" s="109">
        <v>65</v>
      </c>
      <c r="B2162" s="193"/>
      <c r="C2162" s="217">
        <v>1030</v>
      </c>
      <c r="D2162" s="218" t="s">
        <v>201</v>
      </c>
      <c r="E2162" s="618">
        <v>3000</v>
      </c>
      <c r="F2162" s="619">
        <v>700000</v>
      </c>
      <c r="G2162" s="617">
        <v>1500000</v>
      </c>
      <c r="H2162" s="618">
        <v>1300000</v>
      </c>
      <c r="I2162" s="7" t="e">
        <f>(IF(OR(#REF!&lt;&gt;0,$E2162&lt;&gt;0,$F2162&lt;&gt;0,$G2162&lt;&gt;0,$H2162&lt;&gt;0),$I$2,""))</f>
        <v>#REF!</v>
      </c>
      <c r="J2162" s="314"/>
    </row>
    <row r="2163" spans="1:10">
      <c r="A2163" s="110">
        <v>70</v>
      </c>
      <c r="B2163" s="193"/>
      <c r="C2163" s="214">
        <v>1051</v>
      </c>
      <c r="D2163" s="221" t="s">
        <v>202</v>
      </c>
      <c r="E2163" s="615">
        <v>50</v>
      </c>
      <c r="F2163" s="616"/>
      <c r="G2163" s="614"/>
      <c r="H2163" s="615"/>
      <c r="I2163" s="7" t="e">
        <f>(IF(OR(#REF!&lt;&gt;0,$E2163&lt;&gt;0,$F2163&lt;&gt;0,$G2163&lt;&gt;0,$H2163&lt;&gt;0),$I$2,""))</f>
        <v>#REF!</v>
      </c>
      <c r="J2163" s="314"/>
    </row>
    <row r="2164" spans="1:10">
      <c r="A2164" s="110">
        <v>75</v>
      </c>
      <c r="B2164" s="193"/>
      <c r="C2164" s="194">
        <v>1052</v>
      </c>
      <c r="D2164" s="195" t="s">
        <v>203</v>
      </c>
      <c r="E2164" s="601"/>
      <c r="F2164" s="602"/>
      <c r="G2164" s="600"/>
      <c r="H2164" s="601"/>
      <c r="I2164" s="7" t="e">
        <f>(IF(OR(#REF!&lt;&gt;0,$E2164&lt;&gt;0,$F2164&lt;&gt;0,$G2164&lt;&gt;0,$H2164&lt;&gt;0),$I$2,""))</f>
        <v>#REF!</v>
      </c>
      <c r="J2164" s="314"/>
    </row>
    <row r="2165" spans="1:10">
      <c r="A2165" s="110">
        <v>80</v>
      </c>
      <c r="B2165" s="193"/>
      <c r="C2165" s="217">
        <v>1053</v>
      </c>
      <c r="D2165" s="218" t="s">
        <v>204</v>
      </c>
      <c r="E2165" s="618"/>
      <c r="F2165" s="619"/>
      <c r="G2165" s="617"/>
      <c r="H2165" s="618"/>
      <c r="I2165" s="7" t="e">
        <f>(IF(OR(#REF!&lt;&gt;0,$E2165&lt;&gt;0,$F2165&lt;&gt;0,$G2165&lt;&gt;0,$H2165&lt;&gt;0),$I$2,""))</f>
        <v>#REF!</v>
      </c>
      <c r="J2165" s="314"/>
    </row>
    <row r="2166" spans="1:10">
      <c r="A2166" s="110">
        <v>80</v>
      </c>
      <c r="B2166" s="193"/>
      <c r="C2166" s="214">
        <v>1062</v>
      </c>
      <c r="D2166" s="215" t="s">
        <v>205</v>
      </c>
      <c r="E2166" s="615">
        <v>300</v>
      </c>
      <c r="F2166" s="616">
        <v>200</v>
      </c>
      <c r="G2166" s="614">
        <v>200</v>
      </c>
      <c r="H2166" s="615">
        <v>200</v>
      </c>
      <c r="I2166" s="7" t="e">
        <f>(IF(OR(#REF!&lt;&gt;0,$E2166&lt;&gt;0,$F2166&lt;&gt;0,$G2166&lt;&gt;0,$H2166&lt;&gt;0),$I$2,""))</f>
        <v>#REF!</v>
      </c>
      <c r="J2166" s="314"/>
    </row>
    <row r="2167" spans="1:10">
      <c r="A2167" s="110">
        <v>85</v>
      </c>
      <c r="B2167" s="193"/>
      <c r="C2167" s="217">
        <v>1063</v>
      </c>
      <c r="D2167" s="222" t="s">
        <v>206</v>
      </c>
      <c r="E2167" s="618"/>
      <c r="F2167" s="619"/>
      <c r="G2167" s="617"/>
      <c r="H2167" s="618"/>
      <c r="I2167" s="7" t="e">
        <f>(IF(OR(#REF!&lt;&gt;0,$E2167&lt;&gt;0,$F2167&lt;&gt;0,$G2167&lt;&gt;0,$H2167&lt;&gt;0),$I$2,""))</f>
        <v>#REF!</v>
      </c>
      <c r="J2167" s="314"/>
    </row>
    <row r="2168" spans="1:10">
      <c r="A2168" s="110">
        <v>90</v>
      </c>
      <c r="B2168" s="193"/>
      <c r="C2168" s="223">
        <v>1069</v>
      </c>
      <c r="D2168" s="224" t="s">
        <v>207</v>
      </c>
      <c r="E2168" s="621"/>
      <c r="F2168" s="622"/>
      <c r="G2168" s="620"/>
      <c r="H2168" s="621"/>
      <c r="I2168" s="7" t="e">
        <f>(IF(OR(#REF!&lt;&gt;0,$E2168&lt;&gt;0,$F2168&lt;&gt;0,$G2168&lt;&gt;0,$H2168&lt;&gt;0),$I$2,""))</f>
        <v>#REF!</v>
      </c>
      <c r="J2168" s="314"/>
    </row>
    <row r="2169" spans="1:10">
      <c r="A2169" s="110">
        <v>90</v>
      </c>
      <c r="B2169" s="184"/>
      <c r="C2169" s="214">
        <v>1091</v>
      </c>
      <c r="D2169" s="221" t="s">
        <v>208</v>
      </c>
      <c r="E2169" s="615">
        <v>2990</v>
      </c>
      <c r="F2169" s="616">
        <v>3000</v>
      </c>
      <c r="G2169" s="614">
        <v>3300</v>
      </c>
      <c r="H2169" s="615">
        <v>3300</v>
      </c>
      <c r="I2169" s="7" t="e">
        <f>(IF(OR(#REF!&lt;&gt;0,$E2169&lt;&gt;0,$F2169&lt;&gt;0,$G2169&lt;&gt;0,$H2169&lt;&gt;0),$I$2,""))</f>
        <v>#REF!</v>
      </c>
      <c r="J2169" s="314"/>
    </row>
    <row r="2170" spans="1:10">
      <c r="A2170" s="109">
        <v>115</v>
      </c>
      <c r="B2170" s="193"/>
      <c r="C2170" s="194">
        <v>1092</v>
      </c>
      <c r="D2170" s="195" t="s">
        <v>209</v>
      </c>
      <c r="E2170" s="601"/>
      <c r="F2170" s="602"/>
      <c r="G2170" s="600"/>
      <c r="H2170" s="601"/>
      <c r="I2170" s="7" t="e">
        <f>(IF(OR(#REF!&lt;&gt;0,$E2170&lt;&gt;0,$F2170&lt;&gt;0,$G2170&lt;&gt;0,$H2170&lt;&gt;0),$I$2,""))</f>
        <v>#REF!</v>
      </c>
      <c r="J2170" s="314"/>
    </row>
    <row r="2171" spans="1:10">
      <c r="A2171" s="109">
        <v>125</v>
      </c>
      <c r="B2171" s="193"/>
      <c r="C2171" s="188">
        <v>1098</v>
      </c>
      <c r="D2171" s="226" t="s">
        <v>210</v>
      </c>
      <c r="E2171" s="597"/>
      <c r="F2171" s="598"/>
      <c r="G2171" s="596"/>
      <c r="H2171" s="597"/>
      <c r="I2171" s="7" t="e">
        <f>(IF(OR(#REF!&lt;&gt;0,$E2171&lt;&gt;0,$F2171&lt;&gt;0,$G2171&lt;&gt;0,$H2171&lt;&gt;0),$I$2,""))</f>
        <v>#REF!</v>
      </c>
      <c r="J2171" s="314"/>
    </row>
    <row r="2172" spans="1:10">
      <c r="A2172" s="110">
        <v>130</v>
      </c>
      <c r="B2172" s="180">
        <v>1900</v>
      </c>
      <c r="C2172" s="227" t="s">
        <v>211</v>
      </c>
      <c r="D2172" s="623"/>
      <c r="E2172" s="591">
        <f>SUM(E2173:E2175)</f>
        <v>330</v>
      </c>
      <c r="F2172" s="592">
        <f>SUM(F2173:F2175)</f>
        <v>300</v>
      </c>
      <c r="G2172" s="590">
        <f>SUM(G2173:G2175)</f>
        <v>300</v>
      </c>
      <c r="H2172" s="591">
        <f>SUM(H2173:H2175)</f>
        <v>300</v>
      </c>
      <c r="I2172" s="7" t="e">
        <f>(IF(OR(#REF!&lt;&gt;0,$E2172&lt;&gt;0,$F2172&lt;&gt;0,$G2172&lt;&gt;0,$H2172&lt;&gt;0),$I$2,""))</f>
        <v>#REF!</v>
      </c>
      <c r="J2172" s="314"/>
    </row>
    <row r="2173" spans="1:10">
      <c r="A2173" s="110">
        <v>135</v>
      </c>
      <c r="B2173" s="193"/>
      <c r="C2173" s="185">
        <v>1901</v>
      </c>
      <c r="D2173" s="228" t="s">
        <v>212</v>
      </c>
      <c r="E2173" s="594">
        <v>200</v>
      </c>
      <c r="F2173" s="595">
        <v>100</v>
      </c>
      <c r="G2173" s="593">
        <v>100</v>
      </c>
      <c r="H2173" s="594">
        <v>100</v>
      </c>
      <c r="I2173" s="7" t="e">
        <f>(IF(OR(#REF!&lt;&gt;0,$E2173&lt;&gt;0,$F2173&lt;&gt;0,$G2173&lt;&gt;0,$H2173&lt;&gt;0),$I$2,""))</f>
        <v>#REF!</v>
      </c>
      <c r="J2173" s="314"/>
    </row>
    <row r="2174" spans="1:10">
      <c r="A2174" s="110">
        <v>140</v>
      </c>
      <c r="B2174" s="229"/>
      <c r="C2174" s="194">
        <v>1981</v>
      </c>
      <c r="D2174" s="230" t="s">
        <v>213</v>
      </c>
      <c r="E2174" s="601">
        <v>130</v>
      </c>
      <c r="F2174" s="602">
        <v>200</v>
      </c>
      <c r="G2174" s="600">
        <v>200</v>
      </c>
      <c r="H2174" s="601">
        <v>200</v>
      </c>
      <c r="I2174" s="7" t="e">
        <f>(IF(OR(#REF!&lt;&gt;0,$E2174&lt;&gt;0,$F2174&lt;&gt;0,$G2174&lt;&gt;0,$H2174&lt;&gt;0),$I$2,""))</f>
        <v>#REF!</v>
      </c>
      <c r="J2174" s="314"/>
    </row>
    <row r="2175" spans="1:10">
      <c r="A2175" s="110">
        <v>145</v>
      </c>
      <c r="B2175" s="193"/>
      <c r="C2175" s="188">
        <v>1991</v>
      </c>
      <c r="D2175" s="231" t="s">
        <v>214</v>
      </c>
      <c r="E2175" s="597"/>
      <c r="F2175" s="598"/>
      <c r="G2175" s="596"/>
      <c r="H2175" s="597"/>
      <c r="I2175" s="7" t="e">
        <f>(IF(OR(#REF!&lt;&gt;0,$E2175&lt;&gt;0,$F2175&lt;&gt;0,$G2175&lt;&gt;0,$H2175&lt;&gt;0),$I$2,""))</f>
        <v>#REF!</v>
      </c>
      <c r="J2175" s="314"/>
    </row>
    <row r="2176" spans="1:10">
      <c r="A2176" s="110">
        <v>150</v>
      </c>
      <c r="B2176" s="180">
        <v>2100</v>
      </c>
      <c r="C2176" s="227" t="s">
        <v>215</v>
      </c>
      <c r="D2176" s="623"/>
      <c r="E2176" s="591">
        <f>SUM(E2177:E2181)</f>
        <v>0</v>
      </c>
      <c r="F2176" s="592">
        <f>SUM(F2177:F2181)</f>
        <v>0</v>
      </c>
      <c r="G2176" s="590">
        <f>SUM(G2177:G2181)</f>
        <v>0</v>
      </c>
      <c r="H2176" s="591">
        <f>SUM(H2177:H2181)</f>
        <v>0</v>
      </c>
      <c r="I2176" s="7" t="e">
        <f>(IF(OR(#REF!&lt;&gt;0,$E2176&lt;&gt;0,$F2176&lt;&gt;0,$G2176&lt;&gt;0,$H2176&lt;&gt;0),$I$2,""))</f>
        <v>#REF!</v>
      </c>
      <c r="J2176" s="314"/>
    </row>
    <row r="2177" spans="1:10">
      <c r="A2177" s="110">
        <v>155</v>
      </c>
      <c r="B2177" s="193"/>
      <c r="C2177" s="185">
        <v>2110</v>
      </c>
      <c r="D2177" s="232" t="s">
        <v>216</v>
      </c>
      <c r="E2177" s="594"/>
      <c r="F2177" s="595"/>
      <c r="G2177" s="593"/>
      <c r="H2177" s="594"/>
      <c r="I2177" s="7" t="e">
        <f>(IF(OR(#REF!&lt;&gt;0,$E2177&lt;&gt;0,$F2177&lt;&gt;0,$G2177&lt;&gt;0,$H2177&lt;&gt;0),$I$2,""))</f>
        <v>#REF!</v>
      </c>
      <c r="J2177" s="314"/>
    </row>
    <row r="2178" spans="1:10">
      <c r="A2178" s="110">
        <v>160</v>
      </c>
      <c r="B2178" s="229"/>
      <c r="C2178" s="194">
        <v>2120</v>
      </c>
      <c r="D2178" s="198" t="s">
        <v>217</v>
      </c>
      <c r="E2178" s="601"/>
      <c r="F2178" s="602"/>
      <c r="G2178" s="600"/>
      <c r="H2178" s="601"/>
      <c r="I2178" s="7" t="e">
        <f>(IF(OR(#REF!&lt;&gt;0,$E2178&lt;&gt;0,$F2178&lt;&gt;0,$G2178&lt;&gt;0,$H2178&lt;&gt;0),$I$2,""))</f>
        <v>#REF!</v>
      </c>
      <c r="J2178" s="314"/>
    </row>
    <row r="2179" spans="1:10">
      <c r="A2179" s="110">
        <v>165</v>
      </c>
      <c r="B2179" s="229"/>
      <c r="C2179" s="194">
        <v>2125</v>
      </c>
      <c r="D2179" s="198" t="s">
        <v>218</v>
      </c>
      <c r="E2179" s="605">
        <v>0</v>
      </c>
      <c r="F2179" s="606">
        <v>0</v>
      </c>
      <c r="G2179" s="604">
        <v>0</v>
      </c>
      <c r="H2179" s="605">
        <v>0</v>
      </c>
      <c r="I2179" s="7" t="e">
        <f>(IF(OR(#REF!&lt;&gt;0,$E2179&lt;&gt;0,$F2179&lt;&gt;0,$G2179&lt;&gt;0,$H2179&lt;&gt;0),$I$2,""))</f>
        <v>#REF!</v>
      </c>
      <c r="J2179" s="314"/>
    </row>
    <row r="2180" spans="1:10">
      <c r="A2180" s="110">
        <v>175</v>
      </c>
      <c r="B2180" s="192"/>
      <c r="C2180" s="194">
        <v>2140</v>
      </c>
      <c r="D2180" s="198" t="s">
        <v>219</v>
      </c>
      <c r="E2180" s="605">
        <v>0</v>
      </c>
      <c r="F2180" s="606">
        <v>0</v>
      </c>
      <c r="G2180" s="604">
        <v>0</v>
      </c>
      <c r="H2180" s="605">
        <v>0</v>
      </c>
      <c r="I2180" s="7" t="e">
        <f>(IF(OR(#REF!&lt;&gt;0,$E2180&lt;&gt;0,$F2180&lt;&gt;0,$G2180&lt;&gt;0,$H2180&lt;&gt;0),$I$2,""))</f>
        <v>#REF!</v>
      </c>
      <c r="J2180" s="314"/>
    </row>
    <row r="2181" spans="1:10">
      <c r="A2181" s="110">
        <v>180</v>
      </c>
      <c r="B2181" s="193"/>
      <c r="C2181" s="188">
        <v>2190</v>
      </c>
      <c r="D2181" s="233" t="s">
        <v>220</v>
      </c>
      <c r="E2181" s="597"/>
      <c r="F2181" s="598"/>
      <c r="G2181" s="596"/>
      <c r="H2181" s="597"/>
      <c r="I2181" s="7" t="e">
        <f>(IF(OR(#REF!&lt;&gt;0,$E2181&lt;&gt;0,$F2181&lt;&gt;0,$G2181&lt;&gt;0,$H2181&lt;&gt;0),$I$2,""))</f>
        <v>#REF!</v>
      </c>
      <c r="J2181" s="314"/>
    </row>
    <row r="2182" spans="1:10">
      <c r="A2182" s="110">
        <v>185</v>
      </c>
      <c r="B2182" s="180">
        <v>2200</v>
      </c>
      <c r="C2182" s="227" t="s">
        <v>221</v>
      </c>
      <c r="D2182" s="623"/>
      <c r="E2182" s="591">
        <f>SUM(E2183:E2184)</f>
        <v>0</v>
      </c>
      <c r="F2182" s="592">
        <f>SUM(F2183:F2184)</f>
        <v>0</v>
      </c>
      <c r="G2182" s="590">
        <f>SUM(G2183:G2184)</f>
        <v>0</v>
      </c>
      <c r="H2182" s="591">
        <f>SUM(H2183:H2184)</f>
        <v>0</v>
      </c>
      <c r="I2182" s="7" t="e">
        <f>(IF(OR(#REF!&lt;&gt;0,$E2182&lt;&gt;0,$F2182&lt;&gt;0,$G2182&lt;&gt;0,$H2182&lt;&gt;0),$I$2,""))</f>
        <v>#REF!</v>
      </c>
      <c r="J2182" s="314"/>
    </row>
    <row r="2183" spans="1:10">
      <c r="A2183" s="110">
        <v>190</v>
      </c>
      <c r="B2183" s="193"/>
      <c r="C2183" s="185">
        <v>2221</v>
      </c>
      <c r="D2183" s="186" t="s">
        <v>222</v>
      </c>
      <c r="E2183" s="594"/>
      <c r="F2183" s="595"/>
      <c r="G2183" s="593"/>
      <c r="H2183" s="594"/>
      <c r="I2183" s="7" t="e">
        <f>(IF(OR(#REF!&lt;&gt;0,$E2183&lt;&gt;0,$F2183&lt;&gt;0,$G2183&lt;&gt;0,$H2183&lt;&gt;0),$I$2,""))</f>
        <v>#REF!</v>
      </c>
      <c r="J2183" s="314"/>
    </row>
    <row r="2184" spans="1:10">
      <c r="A2184" s="110">
        <v>200</v>
      </c>
      <c r="B2184" s="193"/>
      <c r="C2184" s="188">
        <v>2224</v>
      </c>
      <c r="D2184" s="189" t="s">
        <v>223</v>
      </c>
      <c r="E2184" s="597"/>
      <c r="F2184" s="598"/>
      <c r="G2184" s="596"/>
      <c r="H2184" s="597"/>
      <c r="I2184" s="7" t="e">
        <f>(IF(OR(#REF!&lt;&gt;0,$E2184&lt;&gt;0,$F2184&lt;&gt;0,$G2184&lt;&gt;0,$H2184&lt;&gt;0),$I$2,""))</f>
        <v>#REF!</v>
      </c>
      <c r="J2184" s="314"/>
    </row>
    <row r="2185" spans="1:10">
      <c r="A2185" s="110">
        <v>200</v>
      </c>
      <c r="B2185" s="180">
        <v>2500</v>
      </c>
      <c r="C2185" s="227" t="s">
        <v>224</v>
      </c>
      <c r="D2185" s="623"/>
      <c r="E2185" s="609"/>
      <c r="F2185" s="610"/>
      <c r="G2185" s="608"/>
      <c r="H2185" s="609"/>
      <c r="I2185" s="7" t="e">
        <f>(IF(OR(#REF!&lt;&gt;0,$E2185&lt;&gt;0,$F2185&lt;&gt;0,$G2185&lt;&gt;0,$H2185&lt;&gt;0),$I$2,""))</f>
        <v>#REF!</v>
      </c>
      <c r="J2185" s="314"/>
    </row>
    <row r="2186" spans="1:10">
      <c r="A2186" s="110">
        <v>205</v>
      </c>
      <c r="B2186" s="180">
        <v>2600</v>
      </c>
      <c r="C2186" s="234" t="s">
        <v>225</v>
      </c>
      <c r="D2186" s="624"/>
      <c r="E2186" s="609"/>
      <c r="F2186" s="610"/>
      <c r="G2186" s="608"/>
      <c r="H2186" s="609"/>
      <c r="I2186" s="7" t="e">
        <f>(IF(OR(#REF!&lt;&gt;0,$E2186&lt;&gt;0,$F2186&lt;&gt;0,$G2186&lt;&gt;0,$H2186&lt;&gt;0),$I$2,""))</f>
        <v>#REF!</v>
      </c>
      <c r="J2186" s="314"/>
    </row>
    <row r="2187" spans="1:10">
      <c r="A2187" s="110">
        <v>210</v>
      </c>
      <c r="B2187" s="180">
        <v>2700</v>
      </c>
      <c r="C2187" s="234" t="s">
        <v>226</v>
      </c>
      <c r="D2187" s="624"/>
      <c r="E2187" s="609"/>
      <c r="F2187" s="610"/>
      <c r="G2187" s="608"/>
      <c r="H2187" s="609"/>
      <c r="I2187" s="7" t="e">
        <f>(IF(OR(#REF!&lt;&gt;0,$E2187&lt;&gt;0,$F2187&lt;&gt;0,$G2187&lt;&gt;0,$H2187&lt;&gt;0),$I$2,""))</f>
        <v>#REF!</v>
      </c>
      <c r="J2187" s="314"/>
    </row>
    <row r="2188" spans="1:10" ht="36" customHeight="1">
      <c r="A2188" s="110">
        <v>215</v>
      </c>
      <c r="B2188" s="180">
        <v>2800</v>
      </c>
      <c r="C2188" s="234" t="s">
        <v>517</v>
      </c>
      <c r="D2188" s="624"/>
      <c r="E2188" s="609"/>
      <c r="F2188" s="610"/>
      <c r="G2188" s="608"/>
      <c r="H2188" s="609"/>
      <c r="I2188" s="7" t="e">
        <f>(IF(OR(#REF!&lt;&gt;0,$E2188&lt;&gt;0,$F2188&lt;&gt;0,$G2188&lt;&gt;0,$H2188&lt;&gt;0),$I$2,""))</f>
        <v>#REF!</v>
      </c>
      <c r="J2188" s="314"/>
    </row>
    <row r="2189" spans="1:10">
      <c r="A2189" s="109">
        <v>220</v>
      </c>
      <c r="B2189" s="180">
        <v>2900</v>
      </c>
      <c r="C2189" s="227" t="s">
        <v>228</v>
      </c>
      <c r="D2189" s="623"/>
      <c r="E2189" s="590">
        <f>SUM(E2190:E2197)</f>
        <v>0</v>
      </c>
      <c r="F2189" s="590">
        <f>SUM(F2190:F2197)</f>
        <v>0</v>
      </c>
      <c r="G2189" s="590">
        <f>SUM(G2190:G2197)</f>
        <v>0</v>
      </c>
      <c r="H2189" s="590">
        <f>SUM(H2190:H2197)</f>
        <v>0</v>
      </c>
      <c r="I2189" s="7" t="e">
        <f>(IF(OR(#REF!&lt;&gt;0,$E2189&lt;&gt;0,$F2189&lt;&gt;0,$G2189&lt;&gt;0,$H2189&lt;&gt;0),$I$2,""))</f>
        <v>#REF!</v>
      </c>
      <c r="J2189" s="314"/>
    </row>
    <row r="2190" spans="1:10">
      <c r="A2190" s="110">
        <v>225</v>
      </c>
      <c r="B2190" s="236"/>
      <c r="C2190" s="185">
        <v>2910</v>
      </c>
      <c r="D2190" s="237" t="s">
        <v>229</v>
      </c>
      <c r="E2190" s="594"/>
      <c r="F2190" s="595"/>
      <c r="G2190" s="593"/>
      <c r="H2190" s="594"/>
      <c r="I2190" s="7" t="e">
        <f>(IF(OR(#REF!&lt;&gt;0,$E2190&lt;&gt;0,$F2190&lt;&gt;0,$G2190&lt;&gt;0,$H2190&lt;&gt;0),$I$2,""))</f>
        <v>#REF!</v>
      </c>
      <c r="J2190" s="314"/>
    </row>
    <row r="2191" spans="1:10">
      <c r="A2191" s="110">
        <v>230</v>
      </c>
      <c r="B2191" s="236"/>
      <c r="C2191" s="185">
        <v>2920</v>
      </c>
      <c r="D2191" s="237" t="s">
        <v>230</v>
      </c>
      <c r="E2191" s="594"/>
      <c r="F2191" s="595"/>
      <c r="G2191" s="593"/>
      <c r="H2191" s="594"/>
      <c r="I2191" s="7" t="e">
        <f>(IF(OR(#REF!&lt;&gt;0,$E2191&lt;&gt;0,$F2191&lt;&gt;0,$G2191&lt;&gt;0,$H2191&lt;&gt;0),$I$2,""))</f>
        <v>#REF!</v>
      </c>
      <c r="J2191" s="314"/>
    </row>
    <row r="2192" spans="1:10" ht="31.5">
      <c r="A2192" s="110">
        <v>245</v>
      </c>
      <c r="B2192" s="236"/>
      <c r="C2192" s="217">
        <v>2969</v>
      </c>
      <c r="D2192" s="238" t="s">
        <v>231</v>
      </c>
      <c r="E2192" s="618"/>
      <c r="F2192" s="619"/>
      <c r="G2192" s="617"/>
      <c r="H2192" s="618"/>
      <c r="I2192" s="7" t="e">
        <f>(IF(OR(#REF!&lt;&gt;0,$E2192&lt;&gt;0,$F2192&lt;&gt;0,$G2192&lt;&gt;0,$H2192&lt;&gt;0),$I$2,""))</f>
        <v>#REF!</v>
      </c>
      <c r="J2192" s="314"/>
    </row>
    <row r="2193" spans="1:10" ht="31.5">
      <c r="A2193" s="109">
        <v>220</v>
      </c>
      <c r="B2193" s="236"/>
      <c r="C2193" s="239">
        <v>2970</v>
      </c>
      <c r="D2193" s="240" t="s">
        <v>232</v>
      </c>
      <c r="E2193" s="626"/>
      <c r="F2193" s="627"/>
      <c r="G2193" s="625"/>
      <c r="H2193" s="626"/>
      <c r="I2193" s="7" t="e">
        <f>(IF(OR(#REF!&lt;&gt;0,$E2193&lt;&gt;0,$F2193&lt;&gt;0,$G2193&lt;&gt;0,$H2193&lt;&gt;0),$I$2,""))</f>
        <v>#REF!</v>
      </c>
      <c r="J2193" s="314"/>
    </row>
    <row r="2194" spans="1:10">
      <c r="A2194" s="110">
        <v>225</v>
      </c>
      <c r="B2194" s="236"/>
      <c r="C2194" s="223">
        <v>2989</v>
      </c>
      <c r="D2194" s="242" t="s">
        <v>233</v>
      </c>
      <c r="E2194" s="621"/>
      <c r="F2194" s="622"/>
      <c r="G2194" s="620"/>
      <c r="H2194" s="621"/>
      <c r="I2194" s="7" t="e">
        <f>(IF(OR(#REF!&lt;&gt;0,$E2194&lt;&gt;0,$F2194&lt;&gt;0,$G2194&lt;&gt;0,$H2194&lt;&gt;0),$I$2,""))</f>
        <v>#REF!</v>
      </c>
      <c r="J2194" s="314"/>
    </row>
    <row r="2195" spans="1:10" ht="31.5">
      <c r="A2195" s="110">
        <v>230</v>
      </c>
      <c r="B2195" s="193"/>
      <c r="C2195" s="214">
        <v>2990</v>
      </c>
      <c r="D2195" s="243" t="s">
        <v>234</v>
      </c>
      <c r="E2195" s="615"/>
      <c r="F2195" s="616"/>
      <c r="G2195" s="614"/>
      <c r="H2195" s="615"/>
      <c r="I2195" s="7" t="e">
        <f>(IF(OR(#REF!&lt;&gt;0,$E2195&lt;&gt;0,$F2195&lt;&gt;0,$G2195&lt;&gt;0,$H2195&lt;&gt;0),$I$2,""))</f>
        <v>#REF!</v>
      </c>
      <c r="J2195" s="314"/>
    </row>
    <row r="2196" spans="1:10">
      <c r="A2196" s="110">
        <v>235</v>
      </c>
      <c r="B2196" s="193"/>
      <c r="C2196" s="214">
        <v>2991</v>
      </c>
      <c r="D2196" s="243" t="s">
        <v>235</v>
      </c>
      <c r="E2196" s="615"/>
      <c r="F2196" s="616"/>
      <c r="G2196" s="614"/>
      <c r="H2196" s="615"/>
      <c r="I2196" s="7" t="e">
        <f>(IF(OR(#REF!&lt;&gt;0,$E2196&lt;&gt;0,$F2196&lt;&gt;0,$G2196&lt;&gt;0,$H2196&lt;&gt;0),$I$2,""))</f>
        <v>#REF!</v>
      </c>
      <c r="J2196" s="314"/>
    </row>
    <row r="2197" spans="1:10">
      <c r="A2197" s="110">
        <v>240</v>
      </c>
      <c r="B2197" s="193"/>
      <c r="C2197" s="188">
        <v>2992</v>
      </c>
      <c r="D2197" s="628" t="s">
        <v>236</v>
      </c>
      <c r="E2197" s="597"/>
      <c r="F2197" s="598"/>
      <c r="G2197" s="596"/>
      <c r="H2197" s="597"/>
      <c r="I2197" s="7" t="e">
        <f>(IF(OR(#REF!&lt;&gt;0,$E2197&lt;&gt;0,$F2197&lt;&gt;0,$G2197&lt;&gt;0,$H2197&lt;&gt;0),$I$2,""))</f>
        <v>#REF!</v>
      </c>
      <c r="J2197" s="314"/>
    </row>
    <row r="2198" spans="1:10">
      <c r="A2198" s="110">
        <v>245</v>
      </c>
      <c r="B2198" s="180">
        <v>3300</v>
      </c>
      <c r="C2198" s="245" t="s">
        <v>237</v>
      </c>
      <c r="D2198" s="246"/>
      <c r="E2198" s="591">
        <f>SUM(E2199:E2203)</f>
        <v>0</v>
      </c>
      <c r="F2198" s="592">
        <f>SUM(F2199:F2203)</f>
        <v>0</v>
      </c>
      <c r="G2198" s="590">
        <f>SUM(G2199:G2203)</f>
        <v>0</v>
      </c>
      <c r="H2198" s="591">
        <f>SUM(H2199:H2203)</f>
        <v>0</v>
      </c>
      <c r="I2198" s="7" t="e">
        <f>(IF(OR(#REF!&lt;&gt;0,$E2198&lt;&gt;0,$F2198&lt;&gt;0,$G2198&lt;&gt;0,$H2198&lt;&gt;0),$I$2,""))</f>
        <v>#REF!</v>
      </c>
      <c r="J2198" s="314"/>
    </row>
    <row r="2199" spans="1:10">
      <c r="A2199" s="109">
        <v>250</v>
      </c>
      <c r="B2199" s="192"/>
      <c r="C2199" s="185">
        <v>3301</v>
      </c>
      <c r="D2199" s="247" t="s">
        <v>238</v>
      </c>
      <c r="E2199" s="630">
        <v>0</v>
      </c>
      <c r="F2199" s="631">
        <v>0</v>
      </c>
      <c r="G2199" s="629">
        <v>0</v>
      </c>
      <c r="H2199" s="630">
        <v>0</v>
      </c>
      <c r="I2199" s="7" t="e">
        <f>(IF(OR(#REF!&lt;&gt;0,$E2199&lt;&gt;0,$F2199&lt;&gt;0,$G2199&lt;&gt;0,$H2199&lt;&gt;0),$I$2,""))</f>
        <v>#REF!</v>
      </c>
      <c r="J2199" s="314"/>
    </row>
    <row r="2200" spans="1:10">
      <c r="A2200" s="110">
        <v>255</v>
      </c>
      <c r="B2200" s="192"/>
      <c r="C2200" s="194">
        <v>3302</v>
      </c>
      <c r="D2200" s="248" t="s">
        <v>239</v>
      </c>
      <c r="E2200" s="605">
        <v>0</v>
      </c>
      <c r="F2200" s="606">
        <v>0</v>
      </c>
      <c r="G2200" s="604">
        <v>0</v>
      </c>
      <c r="H2200" s="605">
        <v>0</v>
      </c>
      <c r="I2200" s="7" t="e">
        <f>(IF(OR(#REF!&lt;&gt;0,$E2200&lt;&gt;0,$F2200&lt;&gt;0,$G2200&lt;&gt;0,$H2200&lt;&gt;0),$I$2,""))</f>
        <v>#REF!</v>
      </c>
      <c r="J2200" s="314"/>
    </row>
    <row r="2201" spans="1:10">
      <c r="A2201" s="110">
        <v>265</v>
      </c>
      <c r="B2201" s="192"/>
      <c r="C2201" s="194">
        <v>3304</v>
      </c>
      <c r="D2201" s="248" t="s">
        <v>240</v>
      </c>
      <c r="E2201" s="605">
        <v>0</v>
      </c>
      <c r="F2201" s="606">
        <v>0</v>
      </c>
      <c r="G2201" s="604">
        <v>0</v>
      </c>
      <c r="H2201" s="605">
        <v>0</v>
      </c>
      <c r="I2201" s="7" t="e">
        <f>(IF(OR(#REF!&lt;&gt;0,$E2201&lt;&gt;0,$F2201&lt;&gt;0,$G2201&lt;&gt;0,$H2201&lt;&gt;0),$I$2,""))</f>
        <v>#REF!</v>
      </c>
      <c r="J2201" s="314"/>
    </row>
    <row r="2202" spans="1:10" ht="31.5">
      <c r="A2202" s="109">
        <v>270</v>
      </c>
      <c r="B2202" s="192"/>
      <c r="C2202" s="188">
        <v>3306</v>
      </c>
      <c r="D2202" s="249" t="s">
        <v>241</v>
      </c>
      <c r="E2202" s="605">
        <v>0</v>
      </c>
      <c r="F2202" s="606">
        <v>0</v>
      </c>
      <c r="G2202" s="604">
        <v>0</v>
      </c>
      <c r="H2202" s="605">
        <v>0</v>
      </c>
      <c r="I2202" s="7" t="e">
        <f>(IF(OR(#REF!&lt;&gt;0,$E2202&lt;&gt;0,$F2202&lt;&gt;0,$G2202&lt;&gt;0,$H2202&lt;&gt;0),$I$2,""))</f>
        <v>#REF!</v>
      </c>
      <c r="J2202" s="314"/>
    </row>
    <row r="2203" spans="1:10">
      <c r="A2203" s="109">
        <v>290</v>
      </c>
      <c r="B2203" s="192"/>
      <c r="C2203" s="188">
        <v>3307</v>
      </c>
      <c r="D2203" s="249" t="s">
        <v>242</v>
      </c>
      <c r="E2203" s="633">
        <v>0</v>
      </c>
      <c r="F2203" s="634">
        <v>0</v>
      </c>
      <c r="G2203" s="632">
        <v>0</v>
      </c>
      <c r="H2203" s="633">
        <v>0</v>
      </c>
      <c r="I2203" s="7" t="e">
        <f>(IF(OR(#REF!&lt;&gt;0,$E2203&lt;&gt;0,$F2203&lt;&gt;0,$G2203&lt;&gt;0,$H2203&lt;&gt;0),$I$2,""))</f>
        <v>#REF!</v>
      </c>
      <c r="J2203" s="314"/>
    </row>
    <row r="2204" spans="1:10">
      <c r="A2204" s="235">
        <v>320</v>
      </c>
      <c r="B2204" s="180">
        <v>3900</v>
      </c>
      <c r="C2204" s="227" t="s">
        <v>243</v>
      </c>
      <c r="D2204" s="623"/>
      <c r="E2204" s="636">
        <v>0</v>
      </c>
      <c r="F2204" s="637">
        <v>0</v>
      </c>
      <c r="G2204" s="635">
        <v>0</v>
      </c>
      <c r="H2204" s="636">
        <v>0</v>
      </c>
      <c r="I2204" s="7" t="e">
        <f>(IF(OR(#REF!&lt;&gt;0,$E2204&lt;&gt;0,$F2204&lt;&gt;0,$G2204&lt;&gt;0,$H2204&lt;&gt;0),$I$2,""))</f>
        <v>#REF!</v>
      </c>
      <c r="J2204" s="314"/>
    </row>
    <row r="2205" spans="1:10">
      <c r="A2205" s="109">
        <v>330</v>
      </c>
      <c r="B2205" s="180">
        <v>4000</v>
      </c>
      <c r="C2205" s="227" t="s">
        <v>244</v>
      </c>
      <c r="D2205" s="623"/>
      <c r="E2205" s="609"/>
      <c r="F2205" s="610"/>
      <c r="G2205" s="608"/>
      <c r="H2205" s="609"/>
      <c r="I2205" s="7" t="e">
        <f>(IF(OR(#REF!&lt;&gt;0,$E2205&lt;&gt;0,$F2205&lt;&gt;0,$G2205&lt;&gt;0,$H2205&lt;&gt;0),$I$2,""))</f>
        <v>#REF!</v>
      </c>
      <c r="J2205" s="314"/>
    </row>
    <row r="2206" spans="1:10">
      <c r="A2206" s="109">
        <v>350</v>
      </c>
      <c r="B2206" s="180">
        <v>4100</v>
      </c>
      <c r="C2206" s="227" t="s">
        <v>245</v>
      </c>
      <c r="D2206" s="623"/>
      <c r="E2206" s="609"/>
      <c r="F2206" s="610"/>
      <c r="G2206" s="608"/>
      <c r="H2206" s="609"/>
      <c r="I2206" s="7" t="e">
        <f>(IF(OR(#REF!&lt;&gt;0,$E2206&lt;&gt;0,$F2206&lt;&gt;0,$G2206&lt;&gt;0,$H2206&lt;&gt;0),$I$2,""))</f>
        <v>#REF!</v>
      </c>
      <c r="J2206" s="314"/>
    </row>
    <row r="2207" spans="1:10">
      <c r="A2207" s="110">
        <v>355</v>
      </c>
      <c r="B2207" s="180">
        <v>4200</v>
      </c>
      <c r="C2207" s="227" t="s">
        <v>246</v>
      </c>
      <c r="D2207" s="623"/>
      <c r="E2207" s="591">
        <f>SUM(E2208:E2213)</f>
        <v>0</v>
      </c>
      <c r="F2207" s="592">
        <f>SUM(F2208:F2213)</f>
        <v>0</v>
      </c>
      <c r="G2207" s="590">
        <f>SUM(G2208:G2213)</f>
        <v>0</v>
      </c>
      <c r="H2207" s="591">
        <f>SUM(H2208:H2213)</f>
        <v>0</v>
      </c>
      <c r="I2207" s="7" t="e">
        <f>(IF(OR(#REF!&lt;&gt;0,$E2207&lt;&gt;0,$F2207&lt;&gt;0,$G2207&lt;&gt;0,$H2207&lt;&gt;0),$I$2,""))</f>
        <v>#REF!</v>
      </c>
      <c r="J2207" s="314"/>
    </row>
    <row r="2208" spans="1:10">
      <c r="A2208" s="110">
        <v>355</v>
      </c>
      <c r="B2208" s="251"/>
      <c r="C2208" s="185">
        <v>4201</v>
      </c>
      <c r="D2208" s="186" t="s">
        <v>247</v>
      </c>
      <c r="E2208" s="594"/>
      <c r="F2208" s="595"/>
      <c r="G2208" s="593"/>
      <c r="H2208" s="594"/>
      <c r="I2208" s="7" t="e">
        <f>(IF(OR(#REF!&lt;&gt;0,$E2208&lt;&gt;0,$F2208&lt;&gt;0,$G2208&lt;&gt;0,$H2208&lt;&gt;0),$I$2,""))</f>
        <v>#REF!</v>
      </c>
      <c r="J2208" s="314"/>
    </row>
    <row r="2209" spans="1:10">
      <c r="A2209" s="110">
        <v>375</v>
      </c>
      <c r="B2209" s="251"/>
      <c r="C2209" s="194">
        <v>4202</v>
      </c>
      <c r="D2209" s="252" t="s">
        <v>248</v>
      </c>
      <c r="E2209" s="601"/>
      <c r="F2209" s="602"/>
      <c r="G2209" s="600"/>
      <c r="H2209" s="601"/>
      <c r="I2209" s="7" t="e">
        <f>(IF(OR(#REF!&lt;&gt;0,$E2209&lt;&gt;0,$F2209&lt;&gt;0,$G2209&lt;&gt;0,$H2209&lt;&gt;0),$I$2,""))</f>
        <v>#REF!</v>
      </c>
      <c r="J2209" s="314"/>
    </row>
    <row r="2210" spans="1:10">
      <c r="A2210" s="110">
        <v>380</v>
      </c>
      <c r="B2210" s="251"/>
      <c r="C2210" s="194">
        <v>4214</v>
      </c>
      <c r="D2210" s="252" t="s">
        <v>249</v>
      </c>
      <c r="E2210" s="601"/>
      <c r="F2210" s="602"/>
      <c r="G2210" s="600"/>
      <c r="H2210" s="601"/>
      <c r="I2210" s="7" t="e">
        <f>(IF(OR(#REF!&lt;&gt;0,$E2210&lt;&gt;0,$F2210&lt;&gt;0,$G2210&lt;&gt;0,$H2210&lt;&gt;0),$I$2,""))</f>
        <v>#REF!</v>
      </c>
      <c r="J2210" s="314"/>
    </row>
    <row r="2211" spans="1:10">
      <c r="A2211" s="110">
        <v>385</v>
      </c>
      <c r="B2211" s="251"/>
      <c r="C2211" s="194">
        <v>4217</v>
      </c>
      <c r="D2211" s="252" t="s">
        <v>250</v>
      </c>
      <c r="E2211" s="601"/>
      <c r="F2211" s="602"/>
      <c r="G2211" s="600"/>
      <c r="H2211" s="601"/>
      <c r="I2211" s="7" t="e">
        <f>(IF(OR(#REF!&lt;&gt;0,$E2211&lt;&gt;0,$F2211&lt;&gt;0,$G2211&lt;&gt;0,$H2211&lt;&gt;0),$I$2,""))</f>
        <v>#REF!</v>
      </c>
      <c r="J2211" s="314"/>
    </row>
    <row r="2212" spans="1:10">
      <c r="A2212" s="110">
        <v>390</v>
      </c>
      <c r="B2212" s="251"/>
      <c r="C2212" s="194">
        <v>4218</v>
      </c>
      <c r="D2212" s="195" t="s">
        <v>251</v>
      </c>
      <c r="E2212" s="601"/>
      <c r="F2212" s="602"/>
      <c r="G2212" s="600"/>
      <c r="H2212" s="601"/>
      <c r="I2212" s="7" t="e">
        <f>(IF(OR(#REF!&lt;&gt;0,$E2212&lt;&gt;0,$F2212&lt;&gt;0,$G2212&lt;&gt;0,$H2212&lt;&gt;0),$I$2,""))</f>
        <v>#REF!</v>
      </c>
      <c r="J2212" s="314"/>
    </row>
    <row r="2213" spans="1:10">
      <c r="A2213" s="110">
        <v>390</v>
      </c>
      <c r="B2213" s="251"/>
      <c r="C2213" s="188">
        <v>4219</v>
      </c>
      <c r="D2213" s="231" t="s">
        <v>252</v>
      </c>
      <c r="E2213" s="597"/>
      <c r="F2213" s="598"/>
      <c r="G2213" s="596"/>
      <c r="H2213" s="597"/>
      <c r="I2213" s="7" t="e">
        <f>(IF(OR(#REF!&lt;&gt;0,$E2213&lt;&gt;0,$F2213&lt;&gt;0,$G2213&lt;&gt;0,$H2213&lt;&gt;0),$I$2,""))</f>
        <v>#REF!</v>
      </c>
      <c r="J2213" s="314"/>
    </row>
    <row r="2214" spans="1:10">
      <c r="A2214" s="110">
        <v>395</v>
      </c>
      <c r="B2214" s="180">
        <v>4300</v>
      </c>
      <c r="C2214" s="227" t="s">
        <v>253</v>
      </c>
      <c r="D2214" s="623"/>
      <c r="E2214" s="591">
        <f>SUM(E2215:E2217)</f>
        <v>94181</v>
      </c>
      <c r="F2214" s="592">
        <f>SUM(F2215:F2217)</f>
        <v>0</v>
      </c>
      <c r="G2214" s="590">
        <f>SUM(G2215:G2217)</f>
        <v>0</v>
      </c>
      <c r="H2214" s="591">
        <f>SUM(H2215:H2217)</f>
        <v>0</v>
      </c>
      <c r="I2214" s="7" t="e">
        <f>(IF(OR(#REF!&lt;&gt;0,$E2214&lt;&gt;0,$F2214&lt;&gt;0,$G2214&lt;&gt;0,$H2214&lt;&gt;0),$I$2,""))</f>
        <v>#REF!</v>
      </c>
      <c r="J2214" s="314"/>
    </row>
    <row r="2215" spans="1:10">
      <c r="A2215" s="244">
        <v>397</v>
      </c>
      <c r="B2215" s="251"/>
      <c r="C2215" s="185">
        <v>4301</v>
      </c>
      <c r="D2215" s="210" t="s">
        <v>254</v>
      </c>
      <c r="E2215" s="594">
        <v>94181</v>
      </c>
      <c r="F2215" s="595"/>
      <c r="G2215" s="593"/>
      <c r="H2215" s="594"/>
      <c r="I2215" s="7" t="e">
        <f>(IF(OR(#REF!&lt;&gt;0,$E2215&lt;&gt;0,$F2215&lt;&gt;0,$G2215&lt;&gt;0,$H2215&lt;&gt;0),$I$2,""))</f>
        <v>#REF!</v>
      </c>
      <c r="J2215" s="314"/>
    </row>
    <row r="2216" spans="1:10">
      <c r="A2216" s="69">
        <v>398</v>
      </c>
      <c r="B2216" s="251"/>
      <c r="C2216" s="194">
        <v>4302</v>
      </c>
      <c r="D2216" s="252" t="s">
        <v>255</v>
      </c>
      <c r="E2216" s="601"/>
      <c r="F2216" s="602"/>
      <c r="G2216" s="600"/>
      <c r="H2216" s="601"/>
      <c r="I2216" s="7" t="e">
        <f>(IF(OR(#REF!&lt;&gt;0,$E2216&lt;&gt;0,$F2216&lt;&gt;0,$G2216&lt;&gt;0,$H2216&lt;&gt;0),$I$2,""))</f>
        <v>#REF!</v>
      </c>
      <c r="J2216" s="314"/>
    </row>
    <row r="2217" spans="1:10">
      <c r="A2217" s="69">
        <v>399</v>
      </c>
      <c r="B2217" s="251"/>
      <c r="C2217" s="188">
        <v>4309</v>
      </c>
      <c r="D2217" s="199" t="s">
        <v>256</v>
      </c>
      <c r="E2217" s="597"/>
      <c r="F2217" s="598"/>
      <c r="G2217" s="596"/>
      <c r="H2217" s="597"/>
      <c r="I2217" s="7" t="e">
        <f>(IF(OR(#REF!&lt;&gt;0,$E2217&lt;&gt;0,$F2217&lt;&gt;0,$G2217&lt;&gt;0,$H2217&lt;&gt;0),$I$2,""))</f>
        <v>#REF!</v>
      </c>
      <c r="J2217" s="314"/>
    </row>
    <row r="2218" spans="1:10">
      <c r="A2218" s="69">
        <v>400</v>
      </c>
      <c r="B2218" s="180">
        <v>4400</v>
      </c>
      <c r="C2218" s="227" t="s">
        <v>257</v>
      </c>
      <c r="D2218" s="623"/>
      <c r="E2218" s="609"/>
      <c r="F2218" s="610"/>
      <c r="G2218" s="608"/>
      <c r="H2218" s="609"/>
      <c r="I2218" s="7" t="e">
        <f>(IF(OR(#REF!&lt;&gt;0,$E2218&lt;&gt;0,$F2218&lt;&gt;0,$G2218&lt;&gt;0,$H2218&lt;&gt;0),$I$2,""))</f>
        <v>#REF!</v>
      </c>
      <c r="J2218" s="314"/>
    </row>
    <row r="2219" spans="1:10">
      <c r="A2219" s="69">
        <v>401</v>
      </c>
      <c r="B2219" s="180">
        <v>4500</v>
      </c>
      <c r="C2219" s="227" t="s">
        <v>258</v>
      </c>
      <c r="D2219" s="623"/>
      <c r="E2219" s="609"/>
      <c r="F2219" s="610"/>
      <c r="G2219" s="608"/>
      <c r="H2219" s="609"/>
      <c r="I2219" s="7" t="e">
        <f>(IF(OR(#REF!&lt;&gt;0,$E2219&lt;&gt;0,$F2219&lt;&gt;0,$G2219&lt;&gt;0,$H2219&lt;&gt;0),$I$2,""))</f>
        <v>#REF!</v>
      </c>
      <c r="J2219" s="314"/>
    </row>
    <row r="2220" spans="1:10">
      <c r="A2220" s="250">
        <v>404</v>
      </c>
      <c r="B2220" s="180">
        <v>4600</v>
      </c>
      <c r="C2220" s="234" t="s">
        <v>259</v>
      </c>
      <c r="D2220" s="624"/>
      <c r="E2220" s="609"/>
      <c r="F2220" s="610"/>
      <c r="G2220" s="608"/>
      <c r="H2220" s="609"/>
      <c r="I2220" s="7" t="e">
        <f>(IF(OR(#REF!&lt;&gt;0,$E2220&lt;&gt;0,$F2220&lt;&gt;0,$G2220&lt;&gt;0,$H2220&lt;&gt;0),$I$2,""))</f>
        <v>#REF!</v>
      </c>
      <c r="J2220" s="314"/>
    </row>
    <row r="2221" spans="1:10">
      <c r="A2221" s="250">
        <v>404</v>
      </c>
      <c r="B2221" s="180">
        <v>4900</v>
      </c>
      <c r="C2221" s="227" t="s">
        <v>260</v>
      </c>
      <c r="D2221" s="623"/>
      <c r="E2221" s="591">
        <f>+E2222+E2223</f>
        <v>0</v>
      </c>
      <c r="F2221" s="592">
        <f>+F2222+F2223</f>
        <v>0</v>
      </c>
      <c r="G2221" s="590">
        <f>+G2222+G2223</f>
        <v>0</v>
      </c>
      <c r="H2221" s="591">
        <f>+H2222+H2223</f>
        <v>0</v>
      </c>
      <c r="I2221" s="7" t="e">
        <f>(IF(OR(#REF!&lt;&gt;0,$E2221&lt;&gt;0,$F2221&lt;&gt;0,$G2221&lt;&gt;0,$H2221&lt;&gt;0),$I$2,""))</f>
        <v>#REF!</v>
      </c>
      <c r="J2221" s="314"/>
    </row>
    <row r="2222" spans="1:10">
      <c r="A2222" s="109">
        <v>440</v>
      </c>
      <c r="B2222" s="251"/>
      <c r="C2222" s="185">
        <v>4901</v>
      </c>
      <c r="D2222" s="253" t="s">
        <v>261</v>
      </c>
      <c r="E2222" s="594"/>
      <c r="F2222" s="595"/>
      <c r="G2222" s="593"/>
      <c r="H2222" s="594"/>
      <c r="I2222" s="7" t="e">
        <f>(IF(OR(#REF!&lt;&gt;0,$E2222&lt;&gt;0,$F2222&lt;&gt;0,$G2222&lt;&gt;0,$H2222&lt;&gt;0),$I$2,""))</f>
        <v>#REF!</v>
      </c>
      <c r="J2222" s="314"/>
    </row>
    <row r="2223" spans="1:10">
      <c r="A2223" s="109">
        <v>450</v>
      </c>
      <c r="B2223" s="251"/>
      <c r="C2223" s="188">
        <v>4902</v>
      </c>
      <c r="D2223" s="199" t="s">
        <v>262</v>
      </c>
      <c r="E2223" s="597"/>
      <c r="F2223" s="598"/>
      <c r="G2223" s="596"/>
      <c r="H2223" s="597"/>
      <c r="I2223" s="7" t="e">
        <f>(IF(OR(#REF!&lt;&gt;0,$E2223&lt;&gt;0,$F2223&lt;&gt;0,$G2223&lt;&gt;0,$H2223&lt;&gt;0),$I$2,""))</f>
        <v>#REF!</v>
      </c>
      <c r="J2223" s="314"/>
    </row>
    <row r="2224" spans="1:10">
      <c r="A2224" s="109">
        <v>495</v>
      </c>
      <c r="B2224" s="254">
        <v>5100</v>
      </c>
      <c r="C2224" s="255" t="s">
        <v>263</v>
      </c>
      <c r="D2224" s="638"/>
      <c r="E2224" s="609"/>
      <c r="F2224" s="610"/>
      <c r="G2224" s="608"/>
      <c r="H2224" s="609"/>
      <c r="I2224" s="7" t="e">
        <f>(IF(OR(#REF!&lt;&gt;0,$E2224&lt;&gt;0,$F2224&lt;&gt;0,$G2224&lt;&gt;0,$H2224&lt;&gt;0),$I$2,""))</f>
        <v>#REF!</v>
      </c>
      <c r="J2224" s="314"/>
    </row>
    <row r="2225" spans="1:10">
      <c r="A2225" s="110">
        <v>500</v>
      </c>
      <c r="B2225" s="254">
        <v>5200</v>
      </c>
      <c r="C2225" s="255" t="s">
        <v>264</v>
      </c>
      <c r="D2225" s="638"/>
      <c r="E2225" s="591">
        <f>SUM(E2226:E2232)</f>
        <v>1036000</v>
      </c>
      <c r="F2225" s="592">
        <f>SUM(F2226:F2232)</f>
        <v>100000</v>
      </c>
      <c r="G2225" s="590">
        <f>SUM(G2226:G2232)</f>
        <v>100000</v>
      </c>
      <c r="H2225" s="591">
        <f>SUM(H2226:H2232)</f>
        <v>100000</v>
      </c>
      <c r="I2225" s="7" t="e">
        <f>(IF(OR(#REF!&lt;&gt;0,$E2225&lt;&gt;0,$F2225&lt;&gt;0,$G2225&lt;&gt;0,$H2225&lt;&gt;0),$I$2,""))</f>
        <v>#REF!</v>
      </c>
      <c r="J2225" s="314"/>
    </row>
    <row r="2226" spans="1:10">
      <c r="A2226" s="110">
        <v>505</v>
      </c>
      <c r="B2226" s="257"/>
      <c r="C2226" s="258">
        <v>5201</v>
      </c>
      <c r="D2226" s="259" t="s">
        <v>265</v>
      </c>
      <c r="E2226" s="594"/>
      <c r="F2226" s="595"/>
      <c r="G2226" s="593"/>
      <c r="H2226" s="594"/>
      <c r="I2226" s="7" t="e">
        <f>(IF(OR(#REF!&lt;&gt;0,$E2226&lt;&gt;0,$F2226&lt;&gt;0,$G2226&lt;&gt;0,$H2226&lt;&gt;0),$I$2,""))</f>
        <v>#REF!</v>
      </c>
      <c r="J2226" s="314"/>
    </row>
    <row r="2227" spans="1:10">
      <c r="A2227" s="110">
        <v>510</v>
      </c>
      <c r="B2227" s="257"/>
      <c r="C2227" s="261">
        <v>5202</v>
      </c>
      <c r="D2227" s="262" t="s">
        <v>266</v>
      </c>
      <c r="E2227" s="601"/>
      <c r="F2227" s="602"/>
      <c r="G2227" s="600"/>
      <c r="H2227" s="601"/>
      <c r="I2227" s="7" t="e">
        <f>(IF(OR(#REF!&lt;&gt;0,$E2227&lt;&gt;0,$F2227&lt;&gt;0,$G2227&lt;&gt;0,$H2227&lt;&gt;0),$I$2,""))</f>
        <v>#REF!</v>
      </c>
      <c r="J2227" s="314"/>
    </row>
    <row r="2228" spans="1:10">
      <c r="A2228" s="110">
        <v>515</v>
      </c>
      <c r="B2228" s="257"/>
      <c r="C2228" s="261">
        <v>5203</v>
      </c>
      <c r="D2228" s="262" t="s">
        <v>267</v>
      </c>
      <c r="E2228" s="601">
        <v>300000</v>
      </c>
      <c r="F2228" s="602">
        <v>100000</v>
      </c>
      <c r="G2228" s="600">
        <v>100000</v>
      </c>
      <c r="H2228" s="601">
        <v>100000</v>
      </c>
      <c r="I2228" s="7" t="e">
        <f>(IF(OR(#REF!&lt;&gt;0,$E2228&lt;&gt;0,$F2228&lt;&gt;0,$G2228&lt;&gt;0,$H2228&lt;&gt;0),$I$2,""))</f>
        <v>#REF!</v>
      </c>
      <c r="J2228" s="314"/>
    </row>
    <row r="2229" spans="1:10">
      <c r="A2229" s="110">
        <v>520</v>
      </c>
      <c r="B2229" s="257"/>
      <c r="C2229" s="261">
        <v>5204</v>
      </c>
      <c r="D2229" s="262" t="s">
        <v>268</v>
      </c>
      <c r="E2229" s="601"/>
      <c r="F2229" s="602"/>
      <c r="G2229" s="600"/>
      <c r="H2229" s="601"/>
      <c r="I2229" s="7" t="e">
        <f>(IF(OR(#REF!&lt;&gt;0,$E2229&lt;&gt;0,$F2229&lt;&gt;0,$G2229&lt;&gt;0,$H2229&lt;&gt;0),$I$2,""))</f>
        <v>#REF!</v>
      </c>
      <c r="J2229" s="314"/>
    </row>
    <row r="2230" spans="1:10">
      <c r="A2230" s="110">
        <v>525</v>
      </c>
      <c r="B2230" s="257"/>
      <c r="C2230" s="261">
        <v>5205</v>
      </c>
      <c r="D2230" s="262" t="s">
        <v>269</v>
      </c>
      <c r="E2230" s="601"/>
      <c r="F2230" s="602"/>
      <c r="G2230" s="600"/>
      <c r="H2230" s="601"/>
      <c r="I2230" s="7" t="e">
        <f>(IF(OR(#REF!&lt;&gt;0,$E2230&lt;&gt;0,$F2230&lt;&gt;0,$G2230&lt;&gt;0,$H2230&lt;&gt;0),$I$2,""))</f>
        <v>#REF!</v>
      </c>
      <c r="J2230" s="314"/>
    </row>
    <row r="2231" spans="1:10">
      <c r="A2231" s="109">
        <v>635</v>
      </c>
      <c r="B2231" s="257"/>
      <c r="C2231" s="261">
        <v>5206</v>
      </c>
      <c r="D2231" s="262" t="s">
        <v>270</v>
      </c>
      <c r="E2231" s="601">
        <v>736000</v>
      </c>
      <c r="F2231" s="602"/>
      <c r="G2231" s="600"/>
      <c r="H2231" s="601"/>
      <c r="I2231" s="7" t="e">
        <f>(IF(OR(#REF!&lt;&gt;0,$E2231&lt;&gt;0,$F2231&lt;&gt;0,$G2231&lt;&gt;0,$H2231&lt;&gt;0),$I$2,""))</f>
        <v>#REF!</v>
      </c>
      <c r="J2231" s="314"/>
    </row>
    <row r="2232" spans="1:10">
      <c r="A2232" s="110">
        <v>640</v>
      </c>
      <c r="B2232" s="257"/>
      <c r="C2232" s="263">
        <v>5219</v>
      </c>
      <c r="D2232" s="264" t="s">
        <v>271</v>
      </c>
      <c r="E2232" s="597"/>
      <c r="F2232" s="598"/>
      <c r="G2232" s="596"/>
      <c r="H2232" s="597"/>
      <c r="I2232" s="7" t="e">
        <f>(IF(OR(#REF!&lt;&gt;0,$E2232&lt;&gt;0,$F2232&lt;&gt;0,$G2232&lt;&gt;0,$H2232&lt;&gt;0),$I$2,""))</f>
        <v>#REF!</v>
      </c>
      <c r="J2232" s="314"/>
    </row>
    <row r="2233" spans="1:10">
      <c r="A2233" s="110">
        <v>645</v>
      </c>
      <c r="B2233" s="254">
        <v>5300</v>
      </c>
      <c r="C2233" s="255" t="s">
        <v>272</v>
      </c>
      <c r="D2233" s="638"/>
      <c r="E2233" s="591">
        <f>SUM(E2234:E2235)</f>
        <v>0</v>
      </c>
      <c r="F2233" s="592">
        <f>SUM(F2234:F2235)</f>
        <v>0</v>
      </c>
      <c r="G2233" s="590">
        <f>SUM(G2234:G2235)</f>
        <v>0</v>
      </c>
      <c r="H2233" s="591">
        <f>SUM(H2234:H2235)</f>
        <v>0</v>
      </c>
      <c r="I2233" s="7" t="e">
        <f>(IF(OR(#REF!&lt;&gt;0,$E2233&lt;&gt;0,$F2233&lt;&gt;0,$G2233&lt;&gt;0,$H2233&lt;&gt;0),$I$2,""))</f>
        <v>#REF!</v>
      </c>
      <c r="J2233" s="314"/>
    </row>
    <row r="2234" spans="1:10">
      <c r="A2234" s="110">
        <v>650</v>
      </c>
      <c r="B2234" s="257"/>
      <c r="C2234" s="258">
        <v>5301</v>
      </c>
      <c r="D2234" s="259" t="s">
        <v>273</v>
      </c>
      <c r="E2234" s="594"/>
      <c r="F2234" s="595"/>
      <c r="G2234" s="593"/>
      <c r="H2234" s="594"/>
      <c r="I2234" s="7" t="e">
        <f>(IF(OR(#REF!&lt;&gt;0,$E2234&lt;&gt;0,$F2234&lt;&gt;0,$G2234&lt;&gt;0,$H2234&lt;&gt;0),$I$2,""))</f>
        <v>#REF!</v>
      </c>
      <c r="J2234" s="314"/>
    </row>
    <row r="2235" spans="1:10">
      <c r="A2235" s="109">
        <v>655</v>
      </c>
      <c r="B2235" s="257"/>
      <c r="C2235" s="263">
        <v>5309</v>
      </c>
      <c r="D2235" s="264" t="s">
        <v>274</v>
      </c>
      <c r="E2235" s="597"/>
      <c r="F2235" s="598"/>
      <c r="G2235" s="596"/>
      <c r="H2235" s="597"/>
      <c r="I2235" s="7" t="e">
        <f>(IF(OR(#REF!&lt;&gt;0,$E2235&lt;&gt;0,$F2235&lt;&gt;0,$G2235&lt;&gt;0,$H2235&lt;&gt;0),$I$2,""))</f>
        <v>#REF!</v>
      </c>
      <c r="J2235" s="314"/>
    </row>
    <row r="2236" spans="1:10">
      <c r="A2236" s="109">
        <v>665</v>
      </c>
      <c r="B2236" s="254">
        <v>5400</v>
      </c>
      <c r="C2236" s="255" t="s">
        <v>275</v>
      </c>
      <c r="D2236" s="638"/>
      <c r="E2236" s="609"/>
      <c r="F2236" s="610"/>
      <c r="G2236" s="608"/>
      <c r="H2236" s="609"/>
      <c r="I2236" s="7" t="e">
        <f>(IF(OR(#REF!&lt;&gt;0,$E2236&lt;&gt;0,$F2236&lt;&gt;0,$G2236&lt;&gt;0,$H2236&lt;&gt;0),$I$2,""))</f>
        <v>#REF!</v>
      </c>
      <c r="J2236" s="314"/>
    </row>
    <row r="2237" spans="1:10">
      <c r="A2237" s="109">
        <v>675</v>
      </c>
      <c r="B2237" s="180">
        <v>5500</v>
      </c>
      <c r="C2237" s="227" t="s">
        <v>276</v>
      </c>
      <c r="D2237" s="623"/>
      <c r="E2237" s="591">
        <f>SUM(E2238:E2241)</f>
        <v>0</v>
      </c>
      <c r="F2237" s="592">
        <f>SUM(F2238:F2241)</f>
        <v>0</v>
      </c>
      <c r="G2237" s="590">
        <f>SUM(G2238:G2241)</f>
        <v>0</v>
      </c>
      <c r="H2237" s="591">
        <f>SUM(H2238:H2241)</f>
        <v>0</v>
      </c>
      <c r="I2237" s="7" t="e">
        <f>(IF(OR(#REF!&lt;&gt;0,$E2237&lt;&gt;0,$F2237&lt;&gt;0,$G2237&lt;&gt;0,$H2237&lt;&gt;0),$I$2,""))</f>
        <v>#REF!</v>
      </c>
      <c r="J2237" s="314"/>
    </row>
    <row r="2238" spans="1:10">
      <c r="A2238" s="109">
        <v>685</v>
      </c>
      <c r="B2238" s="251"/>
      <c r="C2238" s="185">
        <v>5501</v>
      </c>
      <c r="D2238" s="210" t="s">
        <v>277</v>
      </c>
      <c r="E2238" s="594"/>
      <c r="F2238" s="595"/>
      <c r="G2238" s="593"/>
      <c r="H2238" s="594"/>
      <c r="I2238" s="7" t="e">
        <f>(IF(OR(#REF!&lt;&gt;0,$E2238&lt;&gt;0,$F2238&lt;&gt;0,$G2238&lt;&gt;0,$H2238&lt;&gt;0),$I$2,""))</f>
        <v>#REF!</v>
      </c>
      <c r="J2238" s="314"/>
    </row>
    <row r="2239" spans="1:10">
      <c r="A2239" s="110">
        <v>690</v>
      </c>
      <c r="B2239" s="251"/>
      <c r="C2239" s="194">
        <v>5502</v>
      </c>
      <c r="D2239" s="195" t="s">
        <v>278</v>
      </c>
      <c r="E2239" s="601"/>
      <c r="F2239" s="602"/>
      <c r="G2239" s="600"/>
      <c r="H2239" s="601"/>
      <c r="I2239" s="7" t="e">
        <f>(IF(OR(#REF!&lt;&gt;0,$E2239&lt;&gt;0,$F2239&lt;&gt;0,$G2239&lt;&gt;0,$H2239&lt;&gt;0),$I$2,""))</f>
        <v>#REF!</v>
      </c>
      <c r="J2239" s="314"/>
    </row>
    <row r="2240" spans="1:10">
      <c r="A2240" s="110">
        <v>695</v>
      </c>
      <c r="B2240" s="251"/>
      <c r="C2240" s="194">
        <v>5503</v>
      </c>
      <c r="D2240" s="252" t="s">
        <v>279</v>
      </c>
      <c r="E2240" s="601"/>
      <c r="F2240" s="602"/>
      <c r="G2240" s="600"/>
      <c r="H2240" s="601"/>
      <c r="I2240" s="7" t="e">
        <f>(IF(OR(#REF!&lt;&gt;0,$E2240&lt;&gt;0,$F2240&lt;&gt;0,$G2240&lt;&gt;0,$H2240&lt;&gt;0),$I$2,""))</f>
        <v>#REF!</v>
      </c>
      <c r="J2240" s="314"/>
    </row>
    <row r="2241" spans="1:10">
      <c r="A2241" s="109">
        <v>700</v>
      </c>
      <c r="B2241" s="251"/>
      <c r="C2241" s="188">
        <v>5504</v>
      </c>
      <c r="D2241" s="226" t="s">
        <v>280</v>
      </c>
      <c r="E2241" s="597"/>
      <c r="F2241" s="598"/>
      <c r="G2241" s="596"/>
      <c r="H2241" s="597"/>
      <c r="I2241" s="7" t="e">
        <f>(IF(OR(#REF!&lt;&gt;0,$E2241&lt;&gt;0,$F2241&lt;&gt;0,$G2241&lt;&gt;0,$H2241&lt;&gt;0),$I$2,""))</f>
        <v>#REF!</v>
      </c>
      <c r="J2241" s="314"/>
    </row>
    <row r="2242" spans="1:10">
      <c r="A2242" s="109">
        <v>710</v>
      </c>
      <c r="B2242" s="254">
        <v>5700</v>
      </c>
      <c r="C2242" s="265" t="s">
        <v>281</v>
      </c>
      <c r="D2242" s="639"/>
      <c r="E2242" s="591">
        <f>SUM(E2243:E2245)</f>
        <v>0</v>
      </c>
      <c r="F2242" s="592">
        <f>SUM(F2243:F2245)</f>
        <v>0</v>
      </c>
      <c r="G2242" s="590">
        <f>SUM(G2243:G2245)</f>
        <v>0</v>
      </c>
      <c r="H2242" s="591">
        <f>SUM(H2243:H2245)</f>
        <v>0</v>
      </c>
      <c r="I2242" s="7" t="e">
        <f>(IF(OR(#REF!&lt;&gt;0,$E2242&lt;&gt;0,$F2242&lt;&gt;0,$G2242&lt;&gt;0,$H2242&lt;&gt;0),$I$2,""))</f>
        <v>#REF!</v>
      </c>
      <c r="J2242" s="314"/>
    </row>
    <row r="2243" spans="1:10">
      <c r="A2243" s="110">
        <v>715</v>
      </c>
      <c r="B2243" s="257"/>
      <c r="C2243" s="258">
        <v>5701</v>
      </c>
      <c r="D2243" s="259" t="s">
        <v>282</v>
      </c>
      <c r="E2243" s="594"/>
      <c r="F2243" s="595"/>
      <c r="G2243" s="593"/>
      <c r="H2243" s="594"/>
      <c r="I2243" s="7" t="e">
        <f>(IF(OR(#REF!&lt;&gt;0,$E2243&lt;&gt;0,$F2243&lt;&gt;0,$G2243&lt;&gt;0,$H2243&lt;&gt;0),$I$2,""))</f>
        <v>#REF!</v>
      </c>
      <c r="J2243" s="314"/>
    </row>
    <row r="2244" spans="1:10">
      <c r="A2244" s="110">
        <v>720</v>
      </c>
      <c r="B2244" s="257"/>
      <c r="C2244" s="266">
        <v>5702</v>
      </c>
      <c r="D2244" s="267" t="s">
        <v>283</v>
      </c>
      <c r="E2244" s="612"/>
      <c r="F2244" s="613"/>
      <c r="G2244" s="611"/>
      <c r="H2244" s="612"/>
      <c r="I2244" s="7" t="e">
        <f>(IF(OR(#REF!&lt;&gt;0,$E2244&lt;&gt;0,$F2244&lt;&gt;0,$G2244&lt;&gt;0,$H2244&lt;&gt;0),$I$2,""))</f>
        <v>#REF!</v>
      </c>
      <c r="J2244" s="314"/>
    </row>
    <row r="2245" spans="1:10">
      <c r="A2245" s="110">
        <v>725</v>
      </c>
      <c r="B2245" s="193"/>
      <c r="C2245" s="268">
        <v>4071</v>
      </c>
      <c r="D2245" s="269" t="s">
        <v>284</v>
      </c>
      <c r="E2245" s="641"/>
      <c r="F2245" s="642"/>
      <c r="G2245" s="640"/>
      <c r="H2245" s="641"/>
      <c r="I2245" s="7" t="e">
        <f>(IF(OR(#REF!&lt;&gt;0,$E2245&lt;&gt;0,$F2245&lt;&gt;0,$G2245&lt;&gt;0,$H2245&lt;&gt;0),$I$2,""))</f>
        <v>#REF!</v>
      </c>
      <c r="J2245" s="314"/>
    </row>
    <row r="2246" spans="1:10">
      <c r="A2246" s="110">
        <v>730</v>
      </c>
      <c r="B2246" s="437"/>
      <c r="C2246" s="274" t="s">
        <v>285</v>
      </c>
      <c r="D2246" s="643"/>
      <c r="E2246" s="644"/>
      <c r="F2246" s="644"/>
      <c r="G2246" s="644"/>
      <c r="H2246" s="644"/>
      <c r="I2246" s="7" t="e">
        <f>(IF(OR(#REF!&lt;&gt;0,$E2246&lt;&gt;0,$F2246&lt;&gt;0,$G2246&lt;&gt;0,$H2246&lt;&gt;0),$I$2,""))</f>
        <v>#REF!</v>
      </c>
      <c r="J2246" s="314"/>
    </row>
    <row r="2247" spans="1:10">
      <c r="A2247" s="110">
        <v>735</v>
      </c>
      <c r="B2247" s="273">
        <v>98</v>
      </c>
      <c r="C2247" s="274" t="s">
        <v>285</v>
      </c>
      <c r="D2247" s="643"/>
      <c r="E2247" s="645"/>
      <c r="F2247" s="646"/>
      <c r="G2247" s="646"/>
      <c r="H2247" s="646"/>
      <c r="I2247" s="7" t="e">
        <f>(IF(OR(#REF!&lt;&gt;0,$E2247&lt;&gt;0,$F2247&lt;&gt;0,$G2247&lt;&gt;0,$H2247&lt;&gt;0),$I$2,""))</f>
        <v>#REF!</v>
      </c>
      <c r="J2247" s="314"/>
    </row>
    <row r="2248" spans="1:10">
      <c r="A2248" s="110">
        <v>740</v>
      </c>
      <c r="B2248" s="647"/>
      <c r="C2248" s="648"/>
      <c r="D2248" s="649"/>
      <c r="E2248" s="650"/>
      <c r="F2248" s="650"/>
      <c r="G2248" s="650"/>
      <c r="H2248" s="650"/>
      <c r="I2248" s="7" t="e">
        <f>(IF(OR(#REF!&lt;&gt;0,$E2248&lt;&gt;0,$F2248&lt;&gt;0,$G2248&lt;&gt;0,$H2248&lt;&gt;0),$I$2,""))</f>
        <v>#REF!</v>
      </c>
      <c r="J2248" s="314"/>
    </row>
    <row r="2249" spans="1:10">
      <c r="A2249" s="110">
        <v>745</v>
      </c>
      <c r="B2249" s="651"/>
      <c r="C2249" s="14"/>
      <c r="D2249" s="652"/>
      <c r="E2249" s="143"/>
      <c r="F2249" s="143"/>
      <c r="G2249" s="143"/>
      <c r="H2249" s="143"/>
      <c r="I2249" s="7" t="e">
        <f>(IF(OR(#REF!&lt;&gt;0,$E2249&lt;&gt;0,$F2249&lt;&gt;0,$G2249&lt;&gt;0,$H2249&lt;&gt;0),$I$2,""))</f>
        <v>#REF!</v>
      </c>
      <c r="J2249" s="314"/>
    </row>
    <row r="2250" spans="1:10">
      <c r="A2250" s="109">
        <v>750</v>
      </c>
      <c r="B2250" s="651"/>
      <c r="C2250" s="14"/>
      <c r="D2250" s="652"/>
      <c r="E2250" s="143"/>
      <c r="F2250" s="143"/>
      <c r="G2250" s="143"/>
      <c r="H2250" s="143"/>
      <c r="I2250" s="7" t="e">
        <f>(IF(OR(#REF!&lt;&gt;0,$E2250&lt;&gt;0,$F2250&lt;&gt;0,$G2250&lt;&gt;0,$H2250&lt;&gt;0),$I$2,""))</f>
        <v>#REF!</v>
      </c>
      <c r="J2250" s="314"/>
    </row>
    <row r="2251" spans="1:10" ht="16.5" thickBot="1">
      <c r="A2251" s="110">
        <v>755</v>
      </c>
      <c r="B2251" s="653"/>
      <c r="C2251" s="283" t="s">
        <v>170</v>
      </c>
      <c r="D2251" s="654">
        <f>+B2251</f>
        <v>0</v>
      </c>
      <c r="E2251" s="656">
        <f>SUM(E2136,E2139,E2145,E2153,E2154,E2172,E2176,E2182,E2185,E2186,E2187,E2188,E2189,E2198,E2204,E2205,E2206,E2207,E2214,E2218,E2219,E2220,E2221,E2224,E2225,E2233,E2236,E2237,E2242)+E2247</f>
        <v>1608966</v>
      </c>
      <c r="F2251" s="657">
        <f>SUM(F2136,F2139,F2145,F2153,F2154,F2172,F2176,F2182,F2185,F2186,F2187,F2188,F2189,F2198,F2204,F2205,F2206,F2207,F2214,F2218,F2219,F2220,F2221,F2224,F2225,F2233,F2236,F2237,F2242)+F2247</f>
        <v>1298500</v>
      </c>
      <c r="G2251" s="655">
        <f>SUM(G2136,G2139,G2145,G2153,G2154,G2172,G2176,G2182,G2185,G2186,G2187,G2188,G2189,G2198,G2204,G2205,G2206,G2207,G2214,G2218,G2219,G2220,G2221,G2224,G2225,G2233,G2236,G2237,G2242)+G2247</f>
        <v>2112800</v>
      </c>
      <c r="H2251" s="656">
        <f>SUM(H2136,H2139,H2145,H2153,H2154,H2172,H2176,H2182,H2185,H2186,H2187,H2188,H2189,H2198,H2204,H2205,H2206,H2207,H2214,H2218,H2219,H2220,H2221,H2224,H2225,H2233,H2236,H2237,H2242)+H2247</f>
        <v>1918800</v>
      </c>
      <c r="I2251" s="7" t="e">
        <f>(IF(OR(#REF!&lt;&gt;0,$E2251&lt;&gt;0,$F2251&lt;&gt;0,$G2251&lt;&gt;0,$H2251&lt;&gt;0),$I$2,""))</f>
        <v>#REF!</v>
      </c>
      <c r="J2251" s="658" t="str">
        <f>LEFT(C2133,1)</f>
        <v>8</v>
      </c>
    </row>
    <row r="2252" spans="1:10" ht="16.5" thickTop="1">
      <c r="A2252" s="110">
        <v>760</v>
      </c>
      <c r="B2252" s="659" t="s">
        <v>518</v>
      </c>
      <c r="C2252" s="660"/>
      <c r="I2252" s="7">
        <v>1</v>
      </c>
    </row>
    <row r="2253" spans="1:10">
      <c r="A2253" s="109">
        <v>765</v>
      </c>
      <c r="B2253" s="661"/>
      <c r="C2253" s="661"/>
      <c r="D2253" s="662"/>
      <c r="E2253" s="661"/>
      <c r="F2253" s="661"/>
      <c r="G2253" s="661"/>
      <c r="H2253" s="661"/>
      <c r="I2253" s="7">
        <v>1</v>
      </c>
    </row>
    <row r="2254" spans="1:10">
      <c r="A2254" s="109">
        <v>775</v>
      </c>
      <c r="B2254" s="663"/>
      <c r="C2254" s="663"/>
      <c r="D2254" s="663"/>
      <c r="E2254" s="663"/>
      <c r="F2254" s="663"/>
      <c r="G2254" s="663"/>
      <c r="H2254" s="663"/>
      <c r="I2254" s="7">
        <v>1</v>
      </c>
      <c r="J2254" s="663"/>
    </row>
    <row r="2255" spans="1:10">
      <c r="A2255" s="110">
        <v>780</v>
      </c>
      <c r="B2255" s="325"/>
      <c r="C2255" s="325"/>
      <c r="D2255" s="404"/>
      <c r="E2255" s="552"/>
      <c r="F2255" s="552"/>
      <c r="G2255" s="552"/>
      <c r="H2255" s="552"/>
      <c r="I2255" s="7" t="e">
        <f>(IF(OR(#REF!&lt;&gt;0,$E2255&lt;&gt;0,$F2255&lt;&gt;0,$G2255&lt;&gt;0,$H2255&lt;&gt;0),$I$2,""))</f>
        <v>#REF!</v>
      </c>
    </row>
    <row r="2256" spans="1:10">
      <c r="A2256" s="110">
        <v>785</v>
      </c>
      <c r="B2256" s="325"/>
      <c r="C2256" s="553"/>
      <c r="D2256" s="554"/>
      <c r="E2256" s="552"/>
      <c r="F2256" s="552"/>
      <c r="G2256" s="552"/>
      <c r="H2256" s="552"/>
      <c r="I2256" s="7">
        <v>1</v>
      </c>
    </row>
    <row r="2257" spans="1:10">
      <c r="A2257" s="110">
        <v>790</v>
      </c>
      <c r="B2257" s="555" t="str">
        <f>$B$7</f>
        <v>ПРОГНОЗА ЗА ПЕРИОДА 2022-2025 г. НА ПОСТЪПЛЕНИЯТА ОТ МЕСТНИ ПРИХОДИ  И НА РАЗХОДИТЕ ЗА МЕСТНИ ДЕЙНОСТИ</v>
      </c>
      <c r="C2257" s="556"/>
      <c r="D2257" s="556"/>
      <c r="E2257" s="159"/>
      <c r="F2257" s="159"/>
      <c r="G2257" s="159"/>
      <c r="H2257" s="159"/>
      <c r="I2257" s="7">
        <v>1</v>
      </c>
      <c r="J2257" s="1"/>
    </row>
    <row r="2258" spans="1:10">
      <c r="A2258" s="110">
        <v>795</v>
      </c>
      <c r="B2258" s="155"/>
      <c r="C2258" s="281"/>
      <c r="D2258" s="287"/>
      <c r="E2258" s="557" t="s">
        <v>9</v>
      </c>
      <c r="F2258" s="558" t="s">
        <v>511</v>
      </c>
      <c r="G2258" s="559"/>
      <c r="H2258" s="560"/>
      <c r="I2258" s="7">
        <v>1</v>
      </c>
      <c r="J2258" s="1"/>
    </row>
    <row r="2259" spans="1:10" ht="18.75">
      <c r="A2259" s="109">
        <v>805</v>
      </c>
      <c r="B2259" s="151" t="str">
        <f>$B$9</f>
        <v>ОБЩИНА ХАСКОВО</v>
      </c>
      <c r="C2259" s="152"/>
      <c r="D2259" s="153"/>
      <c r="E2259" s="24"/>
      <c r="F2259" s="159"/>
      <c r="G2259" s="159"/>
      <c r="H2259" s="159"/>
      <c r="I2259" s="7">
        <v>1</v>
      </c>
      <c r="J2259" s="1"/>
    </row>
    <row r="2260" spans="1:10">
      <c r="A2260" s="110">
        <v>810</v>
      </c>
      <c r="B2260" s="154" t="str">
        <f>$B$10</f>
        <v>(наименование на разпоредителя с бюджет)</v>
      </c>
      <c r="C2260" s="155"/>
      <c r="D2260" s="156"/>
      <c r="E2260" s="159"/>
      <c r="F2260" s="159"/>
      <c r="G2260" s="159"/>
      <c r="H2260" s="159"/>
      <c r="I2260" s="7">
        <v>1</v>
      </c>
      <c r="J2260" s="1"/>
    </row>
    <row r="2261" spans="1:10">
      <c r="A2261" s="110">
        <v>815</v>
      </c>
      <c r="B2261" s="154"/>
      <c r="C2261" s="155"/>
      <c r="D2261" s="156"/>
      <c r="E2261" s="159"/>
      <c r="F2261" s="159"/>
      <c r="G2261" s="159"/>
      <c r="H2261" s="159"/>
      <c r="I2261" s="7">
        <v>1</v>
      </c>
      <c r="J2261" s="1"/>
    </row>
    <row r="2262" spans="1:10" ht="19.5">
      <c r="A2262" s="118">
        <v>525</v>
      </c>
      <c r="B2262" s="561" t="str">
        <f>$B$12</f>
        <v>Хасково</v>
      </c>
      <c r="C2262" s="562"/>
      <c r="D2262" s="563"/>
      <c r="E2262" s="564" t="str">
        <f>$E$12</f>
        <v>7611</v>
      </c>
      <c r="F2262" s="159"/>
      <c r="G2262" s="159"/>
      <c r="H2262" s="159"/>
      <c r="I2262" s="7">
        <v>1</v>
      </c>
      <c r="J2262" s="1"/>
    </row>
    <row r="2263" spans="1:10">
      <c r="A2263" s="109">
        <v>820</v>
      </c>
      <c r="B2263" s="157" t="str">
        <f>$B$13</f>
        <v>(наименование на първостепенния разпоредител с бюджет)</v>
      </c>
      <c r="C2263" s="155"/>
      <c r="D2263" s="156"/>
      <c r="E2263" s="159"/>
      <c r="F2263" s="159"/>
      <c r="G2263" s="159"/>
      <c r="H2263" s="159"/>
      <c r="I2263" s="7">
        <v>1</v>
      </c>
      <c r="J2263" s="1"/>
    </row>
    <row r="2264" spans="1:10">
      <c r="A2264" s="110">
        <v>821</v>
      </c>
      <c r="B2264" s="158"/>
      <c r="C2264" s="159"/>
      <c r="D2264" s="327"/>
      <c r="E2264" s="143"/>
      <c r="F2264" s="143"/>
      <c r="G2264" s="143"/>
      <c r="H2264" s="143"/>
      <c r="I2264" s="7">
        <v>1</v>
      </c>
      <c r="J2264" s="1"/>
    </row>
    <row r="2265" spans="1:10" ht="16.5" thickBot="1">
      <c r="A2265" s="110">
        <v>822</v>
      </c>
      <c r="B2265" s="155"/>
      <c r="C2265" s="281"/>
      <c r="D2265" s="287"/>
      <c r="E2265" s="565"/>
      <c r="F2265" s="565"/>
      <c r="G2265" s="565"/>
      <c r="H2265" s="565"/>
      <c r="I2265" s="7">
        <v>1</v>
      </c>
      <c r="J2265" s="1"/>
    </row>
    <row r="2266" spans="1:10" ht="17.25" thickBot="1">
      <c r="A2266" s="110">
        <v>823</v>
      </c>
      <c r="B2266" s="164"/>
      <c r="C2266" s="165"/>
      <c r="D2266" s="566" t="s">
        <v>512</v>
      </c>
      <c r="E2266" s="43" t="str">
        <f>$E$19</f>
        <v>Проект на бюджет</v>
      </c>
      <c r="F2266" s="43" t="str">
        <f>$F$19</f>
        <v>Прогноза</v>
      </c>
      <c r="G2266" s="43" t="str">
        <f>$G$19</f>
        <v>Прогноза</v>
      </c>
      <c r="H2266" s="43" t="str">
        <f>$H$19</f>
        <v>Прогноза</v>
      </c>
      <c r="I2266" s="7">
        <v>1</v>
      </c>
      <c r="J2266" s="1"/>
    </row>
    <row r="2267" spans="1:10" ht="16.5" thickBot="1">
      <c r="A2267" s="110">
        <v>825</v>
      </c>
      <c r="B2267" s="167" t="s">
        <v>18</v>
      </c>
      <c r="C2267" s="168" t="s">
        <v>19</v>
      </c>
      <c r="D2267" s="567" t="s">
        <v>513</v>
      </c>
      <c r="E2267" s="47">
        <f>$E$20</f>
        <v>2022</v>
      </c>
      <c r="F2267" s="47">
        <f>$F$20</f>
        <v>2023</v>
      </c>
      <c r="G2267" s="47">
        <f>$G$20</f>
        <v>2024</v>
      </c>
      <c r="H2267" s="47">
        <f>$H$20</f>
        <v>2025</v>
      </c>
      <c r="I2267" s="7">
        <v>1</v>
      </c>
      <c r="J2267" s="1"/>
    </row>
    <row r="2268" spans="1:10" ht="18.75">
      <c r="A2268" s="110"/>
      <c r="B2268" s="171"/>
      <c r="C2268" s="172"/>
      <c r="D2268" s="568" t="s">
        <v>175</v>
      </c>
      <c r="E2268" s="53"/>
      <c r="F2268" s="54"/>
      <c r="G2268" s="52"/>
      <c r="H2268" s="53"/>
      <c r="I2268" s="7">
        <v>1</v>
      </c>
      <c r="J2268" s="1"/>
    </row>
    <row r="2269" spans="1:10">
      <c r="A2269" s="110"/>
      <c r="B2269" s="569"/>
      <c r="C2269" s="570" t="e">
        <f>VLOOKUP(D2269,OP_LIST2,2,FALSE)</f>
        <v>#N/A</v>
      </c>
      <c r="D2269" s="571"/>
      <c r="E2269" s="573"/>
      <c r="F2269" s="574"/>
      <c r="G2269" s="572"/>
      <c r="H2269" s="573"/>
      <c r="I2269" s="7">
        <v>1</v>
      </c>
      <c r="J2269" s="1"/>
    </row>
    <row r="2270" spans="1:10">
      <c r="A2270" s="110"/>
      <c r="B2270" s="575"/>
      <c r="C2270" s="576">
        <f>VLOOKUP(D2271,GROUPS2,2,FALSE)</f>
        <v>805</v>
      </c>
      <c r="D2270" s="571" t="s">
        <v>514</v>
      </c>
      <c r="E2270" s="578"/>
      <c r="F2270" s="579"/>
      <c r="G2270" s="577"/>
      <c r="H2270" s="578"/>
      <c r="I2270" s="7">
        <v>1</v>
      </c>
      <c r="J2270" s="1"/>
    </row>
    <row r="2271" spans="1:10">
      <c r="A2271" s="110"/>
      <c r="B2271" s="580"/>
      <c r="C2271" s="581">
        <f>+C2270</f>
        <v>805</v>
      </c>
      <c r="D2271" s="582" t="s">
        <v>530</v>
      </c>
      <c r="E2271" s="578"/>
      <c r="F2271" s="579"/>
      <c r="G2271" s="577"/>
      <c r="H2271" s="578"/>
      <c r="I2271" s="7">
        <v>1</v>
      </c>
      <c r="J2271" s="1"/>
    </row>
    <row r="2272" spans="1:10">
      <c r="A2272" s="110"/>
      <c r="B2272" s="583"/>
      <c r="C2272" s="584"/>
      <c r="D2272" s="585" t="s">
        <v>516</v>
      </c>
      <c r="E2272" s="587"/>
      <c r="F2272" s="588"/>
      <c r="G2272" s="586"/>
      <c r="H2272" s="587"/>
      <c r="I2272" s="7">
        <v>1</v>
      </c>
      <c r="J2272" s="1"/>
    </row>
    <row r="2273" spans="1:10">
      <c r="A2273" s="110"/>
      <c r="B2273" s="180">
        <v>100</v>
      </c>
      <c r="C2273" s="181" t="s">
        <v>176</v>
      </c>
      <c r="D2273" s="589"/>
      <c r="E2273" s="591">
        <f>SUM(E2274:E2275)</f>
        <v>92000</v>
      </c>
      <c r="F2273" s="592">
        <f>SUM(F2274:F2275)</f>
        <v>85000</v>
      </c>
      <c r="G2273" s="590">
        <f>SUM(G2274:G2275)</f>
        <v>90000</v>
      </c>
      <c r="H2273" s="591">
        <f>SUM(H2274:H2275)</f>
        <v>90000</v>
      </c>
      <c r="I2273" s="7" t="e">
        <f>(IF(OR(#REF!&lt;&gt;0,$E2273&lt;&gt;0,$F2273&lt;&gt;0,$G2273&lt;&gt;0,$H2273&lt;&gt;0),$I$2,""))</f>
        <v>#REF!</v>
      </c>
      <c r="J2273" s="314"/>
    </row>
    <row r="2274" spans="1:10">
      <c r="A2274" s="110"/>
      <c r="B2274" s="184"/>
      <c r="C2274" s="185">
        <v>101</v>
      </c>
      <c r="D2274" s="186" t="s">
        <v>177</v>
      </c>
      <c r="E2274" s="594">
        <v>92000</v>
      </c>
      <c r="F2274" s="595">
        <v>85000</v>
      </c>
      <c r="G2274" s="593">
        <v>90000</v>
      </c>
      <c r="H2274" s="594">
        <v>90000</v>
      </c>
      <c r="I2274" s="7" t="e">
        <f>(IF(OR(#REF!&lt;&gt;0,$E2274&lt;&gt;0,$F2274&lt;&gt;0,$G2274&lt;&gt;0,$H2274&lt;&gt;0),$I$2,""))</f>
        <v>#REF!</v>
      </c>
      <c r="J2274" s="314"/>
    </row>
    <row r="2275" spans="1:10">
      <c r="A2275" s="32"/>
      <c r="B2275" s="184"/>
      <c r="C2275" s="188">
        <v>102</v>
      </c>
      <c r="D2275" s="189" t="s">
        <v>178</v>
      </c>
      <c r="E2275" s="597"/>
      <c r="F2275" s="598"/>
      <c r="G2275" s="596"/>
      <c r="H2275" s="597"/>
      <c r="I2275" s="7" t="e">
        <f>(IF(OR(#REF!&lt;&gt;0,$E2275&lt;&gt;0,$F2275&lt;&gt;0,$G2275&lt;&gt;0,$H2275&lt;&gt;0),$I$2,""))</f>
        <v>#REF!</v>
      </c>
      <c r="J2275" s="314"/>
    </row>
    <row r="2276" spans="1:10">
      <c r="A2276" s="32"/>
      <c r="B2276" s="180">
        <v>200</v>
      </c>
      <c r="C2276" s="191" t="s">
        <v>179</v>
      </c>
      <c r="D2276" s="599"/>
      <c r="E2276" s="591">
        <f>SUM(E2277:E2281)</f>
        <v>11140</v>
      </c>
      <c r="F2276" s="592">
        <f>SUM(F2277:F2281)</f>
        <v>1700</v>
      </c>
      <c r="G2276" s="590">
        <f>SUM(G2277:G2281)</f>
        <v>1600</v>
      </c>
      <c r="H2276" s="591">
        <f>SUM(H2277:H2281)</f>
        <v>1200</v>
      </c>
      <c r="I2276" s="7" t="e">
        <f>(IF(OR(#REF!&lt;&gt;0,$E2276&lt;&gt;0,$F2276&lt;&gt;0,$G2276&lt;&gt;0,$H2276&lt;&gt;0),$I$2,""))</f>
        <v>#REF!</v>
      </c>
      <c r="J2276" s="314"/>
    </row>
    <row r="2277" spans="1:10">
      <c r="A2277" s="32"/>
      <c r="B2277" s="192"/>
      <c r="C2277" s="185">
        <v>201</v>
      </c>
      <c r="D2277" s="186" t="s">
        <v>180</v>
      </c>
      <c r="E2277" s="594"/>
      <c r="F2277" s="595"/>
      <c r="G2277" s="593"/>
      <c r="H2277" s="594"/>
      <c r="I2277" s="7" t="e">
        <f>(IF(OR(#REF!&lt;&gt;0,$E2277&lt;&gt;0,$F2277&lt;&gt;0,$G2277&lt;&gt;0,$H2277&lt;&gt;0),$I$2,""))</f>
        <v>#REF!</v>
      </c>
      <c r="J2277" s="314"/>
    </row>
    <row r="2278" spans="1:10">
      <c r="A2278" s="32"/>
      <c r="B2278" s="193"/>
      <c r="C2278" s="194">
        <v>202</v>
      </c>
      <c r="D2278" s="195" t="s">
        <v>181</v>
      </c>
      <c r="E2278" s="601">
        <v>5700</v>
      </c>
      <c r="F2278" s="602"/>
      <c r="G2278" s="600"/>
      <c r="H2278" s="601"/>
      <c r="I2278" s="7" t="e">
        <f>(IF(OR(#REF!&lt;&gt;0,$E2278&lt;&gt;0,$F2278&lt;&gt;0,$G2278&lt;&gt;0,$H2278&lt;&gt;0),$I$2,""))</f>
        <v>#REF!</v>
      </c>
      <c r="J2278" s="314"/>
    </row>
    <row r="2279" spans="1:10" ht="31.5">
      <c r="A2279" s="32"/>
      <c r="B2279" s="197"/>
      <c r="C2279" s="194">
        <v>205</v>
      </c>
      <c r="D2279" s="195" t="s">
        <v>182</v>
      </c>
      <c r="E2279" s="601">
        <v>3640</v>
      </c>
      <c r="F2279" s="602">
        <v>200</v>
      </c>
      <c r="G2279" s="600">
        <v>200</v>
      </c>
      <c r="H2279" s="601">
        <v>200</v>
      </c>
      <c r="I2279" s="7" t="e">
        <f>(IF(OR(#REF!&lt;&gt;0,$E2279&lt;&gt;0,$F2279&lt;&gt;0,$G2279&lt;&gt;0,$H2279&lt;&gt;0),$I$2,""))</f>
        <v>#REF!</v>
      </c>
      <c r="J2279" s="314"/>
    </row>
    <row r="2280" spans="1:10">
      <c r="A2280" s="32"/>
      <c r="B2280" s="197"/>
      <c r="C2280" s="194">
        <v>208</v>
      </c>
      <c r="D2280" s="198" t="s">
        <v>183</v>
      </c>
      <c r="E2280" s="601">
        <v>600</v>
      </c>
      <c r="F2280" s="602">
        <v>500</v>
      </c>
      <c r="G2280" s="600">
        <v>400</v>
      </c>
      <c r="H2280" s="601">
        <v>500</v>
      </c>
      <c r="I2280" s="7" t="e">
        <f>(IF(OR(#REF!&lt;&gt;0,$E2280&lt;&gt;0,$F2280&lt;&gt;0,$G2280&lt;&gt;0,$H2280&lt;&gt;0),$I$2,""))</f>
        <v>#REF!</v>
      </c>
      <c r="J2280" s="314"/>
    </row>
    <row r="2281" spans="1:10">
      <c r="A2281" s="32"/>
      <c r="B2281" s="192"/>
      <c r="C2281" s="188">
        <v>209</v>
      </c>
      <c r="D2281" s="199" t="s">
        <v>184</v>
      </c>
      <c r="E2281" s="597">
        <v>1200</v>
      </c>
      <c r="F2281" s="598">
        <v>1000</v>
      </c>
      <c r="G2281" s="596">
        <v>1000</v>
      </c>
      <c r="H2281" s="597">
        <v>500</v>
      </c>
      <c r="I2281" s="7" t="e">
        <f>(IF(OR(#REF!&lt;&gt;0,$E2281&lt;&gt;0,$F2281&lt;&gt;0,$G2281&lt;&gt;0,$H2281&lt;&gt;0),$I$2,""))</f>
        <v>#REF!</v>
      </c>
      <c r="J2281" s="314"/>
    </row>
    <row r="2282" spans="1:10">
      <c r="A2282" s="32"/>
      <c r="B2282" s="180">
        <v>500</v>
      </c>
      <c r="C2282" s="200" t="s">
        <v>185</v>
      </c>
      <c r="D2282" s="603"/>
      <c r="E2282" s="591">
        <f>SUM(E2283:E2289)</f>
        <v>18960</v>
      </c>
      <c r="F2282" s="592">
        <f>SUM(F2283:F2289)</f>
        <v>16500</v>
      </c>
      <c r="G2282" s="590">
        <f>SUM(G2283:G2289)</f>
        <v>18500</v>
      </c>
      <c r="H2282" s="591">
        <f>SUM(H2283:H2289)</f>
        <v>18500</v>
      </c>
      <c r="I2282" s="7" t="e">
        <f>(IF(OR(#REF!&lt;&gt;0,$E2282&lt;&gt;0,$F2282&lt;&gt;0,$G2282&lt;&gt;0,$H2282&lt;&gt;0),$I$2,""))</f>
        <v>#REF!</v>
      </c>
      <c r="J2282" s="314"/>
    </row>
    <row r="2283" spans="1:10">
      <c r="A2283" s="32"/>
      <c r="B2283" s="192"/>
      <c r="C2283" s="201">
        <v>551</v>
      </c>
      <c r="D2283" s="202" t="s">
        <v>186</v>
      </c>
      <c r="E2283" s="594">
        <v>10200</v>
      </c>
      <c r="F2283" s="595">
        <v>10000</v>
      </c>
      <c r="G2283" s="593">
        <v>11000</v>
      </c>
      <c r="H2283" s="594">
        <v>11000</v>
      </c>
      <c r="I2283" s="7" t="e">
        <f>(IF(OR(#REF!&lt;&gt;0,$E2283&lt;&gt;0,$F2283&lt;&gt;0,$G2283&lt;&gt;0,$H2283&lt;&gt;0),$I$2,""))</f>
        <v>#REF!</v>
      </c>
      <c r="J2283" s="314"/>
    </row>
    <row r="2284" spans="1:10">
      <c r="A2284" s="32"/>
      <c r="B2284" s="192"/>
      <c r="C2284" s="203">
        <v>552</v>
      </c>
      <c r="D2284" s="204" t="s">
        <v>187</v>
      </c>
      <c r="E2284" s="601"/>
      <c r="F2284" s="602"/>
      <c r="G2284" s="600"/>
      <c r="H2284" s="601"/>
      <c r="I2284" s="7" t="e">
        <f>(IF(OR(#REF!&lt;&gt;0,$E2284&lt;&gt;0,$F2284&lt;&gt;0,$G2284&lt;&gt;0,$H2284&lt;&gt;0),$I$2,""))</f>
        <v>#REF!</v>
      </c>
      <c r="J2284" s="314"/>
    </row>
    <row r="2285" spans="1:10">
      <c r="A2285" s="32"/>
      <c r="B2285" s="205"/>
      <c r="C2285" s="203">
        <v>558</v>
      </c>
      <c r="D2285" s="206" t="s">
        <v>44</v>
      </c>
      <c r="E2285" s="605">
        <v>0</v>
      </c>
      <c r="F2285" s="606">
        <v>0</v>
      </c>
      <c r="G2285" s="604">
        <v>0</v>
      </c>
      <c r="H2285" s="605">
        <v>0</v>
      </c>
      <c r="I2285" s="7" t="e">
        <f>(IF(OR(#REF!&lt;&gt;0,$E2285&lt;&gt;0,$F2285&lt;&gt;0,$G2285&lt;&gt;0,$H2285&lt;&gt;0),$I$2,""))</f>
        <v>#REF!</v>
      </c>
      <c r="J2285" s="314"/>
    </row>
    <row r="2286" spans="1:10">
      <c r="A2286" s="32"/>
      <c r="B2286" s="205"/>
      <c r="C2286" s="203">
        <v>560</v>
      </c>
      <c r="D2286" s="206" t="s">
        <v>188</v>
      </c>
      <c r="E2286" s="601">
        <v>5960</v>
      </c>
      <c r="F2286" s="602">
        <v>4000</v>
      </c>
      <c r="G2286" s="600">
        <v>4500</v>
      </c>
      <c r="H2286" s="601">
        <v>4500</v>
      </c>
      <c r="I2286" s="7" t="e">
        <f>(IF(OR(#REF!&lt;&gt;0,$E2286&lt;&gt;0,$F2286&lt;&gt;0,$G2286&lt;&gt;0,$H2286&lt;&gt;0),$I$2,""))</f>
        <v>#REF!</v>
      </c>
      <c r="J2286" s="314"/>
    </row>
    <row r="2287" spans="1:10">
      <c r="A2287" s="32"/>
      <c r="B2287" s="205"/>
      <c r="C2287" s="203">
        <v>580</v>
      </c>
      <c r="D2287" s="204" t="s">
        <v>189</v>
      </c>
      <c r="E2287" s="601">
        <v>2800</v>
      </c>
      <c r="F2287" s="602">
        <v>2500</v>
      </c>
      <c r="G2287" s="600">
        <v>3000</v>
      </c>
      <c r="H2287" s="601">
        <v>3000</v>
      </c>
      <c r="I2287" s="7" t="e">
        <f>(IF(OR(#REF!&lt;&gt;0,$E2287&lt;&gt;0,$F2287&lt;&gt;0,$G2287&lt;&gt;0,$H2287&lt;&gt;0),$I$2,""))</f>
        <v>#REF!</v>
      </c>
      <c r="J2287" s="314"/>
    </row>
    <row r="2288" spans="1:10">
      <c r="A2288" s="32"/>
      <c r="B2288" s="192"/>
      <c r="C2288" s="203">
        <v>588</v>
      </c>
      <c r="D2288" s="204" t="s">
        <v>190</v>
      </c>
      <c r="E2288" s="605">
        <v>0</v>
      </c>
      <c r="F2288" s="606">
        <v>0</v>
      </c>
      <c r="G2288" s="604">
        <v>0</v>
      </c>
      <c r="H2288" s="605">
        <v>0</v>
      </c>
      <c r="I2288" s="7" t="e">
        <f>(IF(OR(#REF!&lt;&gt;0,$E2288&lt;&gt;0,$F2288&lt;&gt;0,$G2288&lt;&gt;0,$H2288&lt;&gt;0),$I$2,""))</f>
        <v>#REF!</v>
      </c>
      <c r="J2288" s="314"/>
    </row>
    <row r="2289" spans="1:10" ht="31.5">
      <c r="A2289" s="32"/>
      <c r="B2289" s="192"/>
      <c r="C2289" s="207">
        <v>590</v>
      </c>
      <c r="D2289" s="208" t="s">
        <v>191</v>
      </c>
      <c r="E2289" s="597"/>
      <c r="F2289" s="598"/>
      <c r="G2289" s="596"/>
      <c r="H2289" s="597"/>
      <c r="I2289" s="7" t="e">
        <f>(IF(OR(#REF!&lt;&gt;0,$E2289&lt;&gt;0,$F2289&lt;&gt;0,$G2289&lt;&gt;0,$H2289&lt;&gt;0),$I$2,""))</f>
        <v>#REF!</v>
      </c>
      <c r="J2289" s="314"/>
    </row>
    <row r="2290" spans="1:10">
      <c r="A2290" s="109">
        <v>5</v>
      </c>
      <c r="B2290" s="180">
        <v>800</v>
      </c>
      <c r="C2290" s="209" t="s">
        <v>192</v>
      </c>
      <c r="D2290" s="607"/>
      <c r="E2290" s="609"/>
      <c r="F2290" s="610"/>
      <c r="G2290" s="608"/>
      <c r="H2290" s="609"/>
      <c r="I2290" s="7" t="e">
        <f>(IF(OR(#REF!&lt;&gt;0,$E2290&lt;&gt;0,$F2290&lt;&gt;0,$G2290&lt;&gt;0,$H2290&lt;&gt;0),$I$2,""))</f>
        <v>#REF!</v>
      </c>
      <c r="J2290" s="314"/>
    </row>
    <row r="2291" spans="1:10">
      <c r="A2291" s="110">
        <v>10</v>
      </c>
      <c r="B2291" s="180">
        <v>1000</v>
      </c>
      <c r="C2291" s="191" t="s">
        <v>193</v>
      </c>
      <c r="D2291" s="599"/>
      <c r="E2291" s="591">
        <f>SUM(E2292:E2308)</f>
        <v>75900</v>
      </c>
      <c r="F2291" s="592">
        <f>SUM(F2292:F2308)</f>
        <v>57500</v>
      </c>
      <c r="G2291" s="590">
        <f>SUM(G2292:G2308)</f>
        <v>59700</v>
      </c>
      <c r="H2291" s="591">
        <f>SUM(H2292:H2308)</f>
        <v>59700</v>
      </c>
      <c r="I2291" s="7" t="e">
        <f>(IF(OR(#REF!&lt;&gt;0,$E2291&lt;&gt;0,$F2291&lt;&gt;0,$G2291&lt;&gt;0,$H2291&lt;&gt;0),$I$2,""))</f>
        <v>#REF!</v>
      </c>
      <c r="J2291" s="314"/>
    </row>
    <row r="2292" spans="1:10">
      <c r="A2292" s="110">
        <v>15</v>
      </c>
      <c r="B2292" s="193"/>
      <c r="C2292" s="185">
        <v>1011</v>
      </c>
      <c r="D2292" s="210" t="s">
        <v>194</v>
      </c>
      <c r="E2292" s="594"/>
      <c r="F2292" s="595"/>
      <c r="G2292" s="593"/>
      <c r="H2292" s="594"/>
      <c r="I2292" s="7" t="e">
        <f>(IF(OR(#REF!&lt;&gt;0,$E2292&lt;&gt;0,$F2292&lt;&gt;0,$G2292&lt;&gt;0,$H2292&lt;&gt;0),$I$2,""))</f>
        <v>#REF!</v>
      </c>
      <c r="J2292" s="314"/>
    </row>
    <row r="2293" spans="1:10">
      <c r="A2293" s="109">
        <v>35</v>
      </c>
      <c r="B2293" s="193"/>
      <c r="C2293" s="194">
        <v>1012</v>
      </c>
      <c r="D2293" s="195" t="s">
        <v>195</v>
      </c>
      <c r="E2293" s="601"/>
      <c r="F2293" s="602"/>
      <c r="G2293" s="600"/>
      <c r="H2293" s="601"/>
      <c r="I2293" s="7" t="e">
        <f>(IF(OR(#REF!&lt;&gt;0,$E2293&lt;&gt;0,$F2293&lt;&gt;0,$G2293&lt;&gt;0,$H2293&lt;&gt;0),$I$2,""))</f>
        <v>#REF!</v>
      </c>
      <c r="J2293" s="314"/>
    </row>
    <row r="2294" spans="1:10">
      <c r="A2294" s="110">
        <v>40</v>
      </c>
      <c r="B2294" s="193"/>
      <c r="C2294" s="194">
        <v>1013</v>
      </c>
      <c r="D2294" s="195" t="s">
        <v>196</v>
      </c>
      <c r="E2294" s="601"/>
      <c r="F2294" s="602"/>
      <c r="G2294" s="600"/>
      <c r="H2294" s="601"/>
      <c r="I2294" s="7" t="e">
        <f>(IF(OR(#REF!&lt;&gt;0,$E2294&lt;&gt;0,$F2294&lt;&gt;0,$G2294&lt;&gt;0,$H2294&lt;&gt;0),$I$2,""))</f>
        <v>#REF!</v>
      </c>
      <c r="J2294" s="314"/>
    </row>
    <row r="2295" spans="1:10">
      <c r="A2295" s="110">
        <v>45</v>
      </c>
      <c r="B2295" s="193"/>
      <c r="C2295" s="194">
        <v>1014</v>
      </c>
      <c r="D2295" s="195" t="s">
        <v>197</v>
      </c>
      <c r="E2295" s="601"/>
      <c r="F2295" s="602"/>
      <c r="G2295" s="600"/>
      <c r="H2295" s="601"/>
      <c r="I2295" s="7" t="e">
        <f>(IF(OR(#REF!&lt;&gt;0,$E2295&lt;&gt;0,$F2295&lt;&gt;0,$G2295&lt;&gt;0,$H2295&lt;&gt;0),$I$2,""))</f>
        <v>#REF!</v>
      </c>
      <c r="J2295" s="314"/>
    </row>
    <row r="2296" spans="1:10">
      <c r="A2296" s="110">
        <v>50</v>
      </c>
      <c r="B2296" s="193"/>
      <c r="C2296" s="194">
        <v>1015</v>
      </c>
      <c r="D2296" s="195" t="s">
        <v>198</v>
      </c>
      <c r="E2296" s="601">
        <v>6000</v>
      </c>
      <c r="F2296" s="602">
        <v>6000</v>
      </c>
      <c r="G2296" s="600">
        <v>7000</v>
      </c>
      <c r="H2296" s="601">
        <v>7000</v>
      </c>
      <c r="I2296" s="7" t="e">
        <f>(IF(OR(#REF!&lt;&gt;0,$E2296&lt;&gt;0,$F2296&lt;&gt;0,$G2296&lt;&gt;0,$H2296&lt;&gt;0),$I$2,""))</f>
        <v>#REF!</v>
      </c>
      <c r="J2296" s="314"/>
    </row>
    <row r="2297" spans="1:10">
      <c r="A2297" s="110">
        <v>55</v>
      </c>
      <c r="B2297" s="193"/>
      <c r="C2297" s="211">
        <v>1016</v>
      </c>
      <c r="D2297" s="212" t="s">
        <v>199</v>
      </c>
      <c r="E2297" s="612">
        <v>15500</v>
      </c>
      <c r="F2297" s="613">
        <v>8000</v>
      </c>
      <c r="G2297" s="611">
        <v>8000</v>
      </c>
      <c r="H2297" s="612">
        <v>8000</v>
      </c>
      <c r="I2297" s="7" t="e">
        <f>(IF(OR(#REF!&lt;&gt;0,$E2297&lt;&gt;0,$F2297&lt;&gt;0,$G2297&lt;&gt;0,$H2297&lt;&gt;0),$I$2,""))</f>
        <v>#REF!</v>
      </c>
      <c r="J2297" s="314"/>
    </row>
    <row r="2298" spans="1:10">
      <c r="A2298" s="110">
        <v>60</v>
      </c>
      <c r="B2298" s="184"/>
      <c r="C2298" s="214">
        <v>1020</v>
      </c>
      <c r="D2298" s="215" t="s">
        <v>200</v>
      </c>
      <c r="E2298" s="615">
        <v>49800</v>
      </c>
      <c r="F2298" s="616">
        <v>40000</v>
      </c>
      <c r="G2298" s="614">
        <v>40000</v>
      </c>
      <c r="H2298" s="615">
        <v>40000</v>
      </c>
      <c r="I2298" s="7" t="e">
        <f>(IF(OR(#REF!&lt;&gt;0,$E2298&lt;&gt;0,$F2298&lt;&gt;0,$G2298&lt;&gt;0,$H2298&lt;&gt;0),$I$2,""))</f>
        <v>#REF!</v>
      </c>
      <c r="J2298" s="314"/>
    </row>
    <row r="2299" spans="1:10">
      <c r="A2299" s="109">
        <v>65</v>
      </c>
      <c r="B2299" s="193"/>
      <c r="C2299" s="217">
        <v>1030</v>
      </c>
      <c r="D2299" s="218" t="s">
        <v>201</v>
      </c>
      <c r="E2299" s="618"/>
      <c r="F2299" s="619"/>
      <c r="G2299" s="617">
        <v>1000</v>
      </c>
      <c r="H2299" s="618">
        <v>1000</v>
      </c>
      <c r="I2299" s="7" t="e">
        <f>(IF(OR(#REF!&lt;&gt;0,$E2299&lt;&gt;0,$F2299&lt;&gt;0,$G2299&lt;&gt;0,$H2299&lt;&gt;0),$I$2,""))</f>
        <v>#REF!</v>
      </c>
      <c r="J2299" s="314"/>
    </row>
    <row r="2300" spans="1:10">
      <c r="A2300" s="110">
        <v>70</v>
      </c>
      <c r="B2300" s="193"/>
      <c r="C2300" s="214">
        <v>1051</v>
      </c>
      <c r="D2300" s="221" t="s">
        <v>202</v>
      </c>
      <c r="E2300" s="615">
        <v>2100</v>
      </c>
      <c r="F2300" s="616">
        <v>1000</v>
      </c>
      <c r="G2300" s="614">
        <v>1000</v>
      </c>
      <c r="H2300" s="615">
        <v>1000</v>
      </c>
      <c r="I2300" s="7" t="e">
        <f>(IF(OR(#REF!&lt;&gt;0,$E2300&lt;&gt;0,$F2300&lt;&gt;0,$G2300&lt;&gt;0,$H2300&lt;&gt;0),$I$2,""))</f>
        <v>#REF!</v>
      </c>
      <c r="J2300" s="314"/>
    </row>
    <row r="2301" spans="1:10">
      <c r="A2301" s="110">
        <v>75</v>
      </c>
      <c r="B2301" s="193"/>
      <c r="C2301" s="194">
        <v>1052</v>
      </c>
      <c r="D2301" s="195" t="s">
        <v>203</v>
      </c>
      <c r="E2301" s="601">
        <v>2500</v>
      </c>
      <c r="F2301" s="602"/>
      <c r="G2301" s="600"/>
      <c r="H2301" s="601"/>
      <c r="I2301" s="7" t="e">
        <f>(IF(OR(#REF!&lt;&gt;0,$E2301&lt;&gt;0,$F2301&lt;&gt;0,$G2301&lt;&gt;0,$H2301&lt;&gt;0),$I$2,""))</f>
        <v>#REF!</v>
      </c>
      <c r="J2301" s="314"/>
    </row>
    <row r="2302" spans="1:10">
      <c r="A2302" s="110">
        <v>80</v>
      </c>
      <c r="B2302" s="193"/>
      <c r="C2302" s="217">
        <v>1053</v>
      </c>
      <c r="D2302" s="218" t="s">
        <v>204</v>
      </c>
      <c r="E2302" s="618"/>
      <c r="F2302" s="619"/>
      <c r="G2302" s="617"/>
      <c r="H2302" s="618"/>
      <c r="I2302" s="7" t="e">
        <f>(IF(OR(#REF!&lt;&gt;0,$E2302&lt;&gt;0,$F2302&lt;&gt;0,$G2302&lt;&gt;0,$H2302&lt;&gt;0),$I$2,""))</f>
        <v>#REF!</v>
      </c>
      <c r="J2302" s="314"/>
    </row>
    <row r="2303" spans="1:10">
      <c r="A2303" s="110">
        <v>80</v>
      </c>
      <c r="B2303" s="193"/>
      <c r="C2303" s="214">
        <v>1062</v>
      </c>
      <c r="D2303" s="215" t="s">
        <v>205</v>
      </c>
      <c r="E2303" s="615"/>
      <c r="F2303" s="616"/>
      <c r="G2303" s="614"/>
      <c r="H2303" s="615"/>
      <c r="I2303" s="7" t="e">
        <f>(IF(OR(#REF!&lt;&gt;0,$E2303&lt;&gt;0,$F2303&lt;&gt;0,$G2303&lt;&gt;0,$H2303&lt;&gt;0),$I$2,""))</f>
        <v>#REF!</v>
      </c>
      <c r="J2303" s="314"/>
    </row>
    <row r="2304" spans="1:10">
      <c r="A2304" s="110">
        <v>85</v>
      </c>
      <c r="B2304" s="193"/>
      <c r="C2304" s="217">
        <v>1063</v>
      </c>
      <c r="D2304" s="222" t="s">
        <v>206</v>
      </c>
      <c r="E2304" s="618"/>
      <c r="F2304" s="619"/>
      <c r="G2304" s="617"/>
      <c r="H2304" s="618"/>
      <c r="I2304" s="7" t="e">
        <f>(IF(OR(#REF!&lt;&gt;0,$E2304&lt;&gt;0,$F2304&lt;&gt;0,$G2304&lt;&gt;0,$H2304&lt;&gt;0),$I$2,""))</f>
        <v>#REF!</v>
      </c>
      <c r="J2304" s="314"/>
    </row>
    <row r="2305" spans="1:10">
      <c r="A2305" s="110">
        <v>90</v>
      </c>
      <c r="B2305" s="193"/>
      <c r="C2305" s="223">
        <v>1069</v>
      </c>
      <c r="D2305" s="224" t="s">
        <v>207</v>
      </c>
      <c r="E2305" s="621"/>
      <c r="F2305" s="622"/>
      <c r="G2305" s="620"/>
      <c r="H2305" s="621"/>
      <c r="I2305" s="7" t="e">
        <f>(IF(OR(#REF!&lt;&gt;0,$E2305&lt;&gt;0,$F2305&lt;&gt;0,$G2305&lt;&gt;0,$H2305&lt;&gt;0),$I$2,""))</f>
        <v>#REF!</v>
      </c>
      <c r="J2305" s="314"/>
    </row>
    <row r="2306" spans="1:10">
      <c r="A2306" s="110">
        <v>90</v>
      </c>
      <c r="B2306" s="184"/>
      <c r="C2306" s="214">
        <v>1091</v>
      </c>
      <c r="D2306" s="221" t="s">
        <v>208</v>
      </c>
      <c r="E2306" s="615"/>
      <c r="F2306" s="616">
        <v>2500</v>
      </c>
      <c r="G2306" s="614">
        <v>2700</v>
      </c>
      <c r="H2306" s="615">
        <v>2700</v>
      </c>
      <c r="I2306" s="7" t="e">
        <f>(IF(OR(#REF!&lt;&gt;0,$E2306&lt;&gt;0,$F2306&lt;&gt;0,$G2306&lt;&gt;0,$H2306&lt;&gt;0),$I$2,""))</f>
        <v>#REF!</v>
      </c>
      <c r="J2306" s="314"/>
    </row>
    <row r="2307" spans="1:10">
      <c r="A2307" s="109">
        <v>115</v>
      </c>
      <c r="B2307" s="193"/>
      <c r="C2307" s="194">
        <v>1092</v>
      </c>
      <c r="D2307" s="195" t="s">
        <v>209</v>
      </c>
      <c r="E2307" s="601"/>
      <c r="F2307" s="602"/>
      <c r="G2307" s="600"/>
      <c r="H2307" s="601"/>
      <c r="I2307" s="7" t="e">
        <f>(IF(OR(#REF!&lt;&gt;0,$E2307&lt;&gt;0,$F2307&lt;&gt;0,$G2307&lt;&gt;0,$H2307&lt;&gt;0),$I$2,""))</f>
        <v>#REF!</v>
      </c>
      <c r="J2307" s="314"/>
    </row>
    <row r="2308" spans="1:10">
      <c r="A2308" s="109">
        <v>125</v>
      </c>
      <c r="B2308" s="193"/>
      <c r="C2308" s="188">
        <v>1098</v>
      </c>
      <c r="D2308" s="226" t="s">
        <v>210</v>
      </c>
      <c r="E2308" s="597"/>
      <c r="F2308" s="598"/>
      <c r="G2308" s="596"/>
      <c r="H2308" s="597"/>
      <c r="I2308" s="7" t="e">
        <f>(IF(OR(#REF!&lt;&gt;0,$E2308&lt;&gt;0,$F2308&lt;&gt;0,$G2308&lt;&gt;0,$H2308&lt;&gt;0),$I$2,""))</f>
        <v>#REF!</v>
      </c>
      <c r="J2308" s="314"/>
    </row>
    <row r="2309" spans="1:10">
      <c r="A2309" s="110">
        <v>130</v>
      </c>
      <c r="B2309" s="180">
        <v>1900</v>
      </c>
      <c r="C2309" s="227" t="s">
        <v>211</v>
      </c>
      <c r="D2309" s="623"/>
      <c r="E2309" s="591">
        <f>SUM(E2310:E2312)</f>
        <v>0</v>
      </c>
      <c r="F2309" s="592">
        <f>SUM(F2310:F2312)</f>
        <v>0</v>
      </c>
      <c r="G2309" s="590">
        <f>SUM(G2310:G2312)</f>
        <v>0</v>
      </c>
      <c r="H2309" s="591">
        <f>SUM(H2310:H2312)</f>
        <v>0</v>
      </c>
      <c r="I2309" s="7" t="e">
        <f>(IF(OR(#REF!&lt;&gt;0,$E2309&lt;&gt;0,$F2309&lt;&gt;0,$G2309&lt;&gt;0,$H2309&lt;&gt;0),$I$2,""))</f>
        <v>#REF!</v>
      </c>
      <c r="J2309" s="314"/>
    </row>
    <row r="2310" spans="1:10">
      <c r="A2310" s="110">
        <v>135</v>
      </c>
      <c r="B2310" s="193"/>
      <c r="C2310" s="185">
        <v>1901</v>
      </c>
      <c r="D2310" s="228" t="s">
        <v>212</v>
      </c>
      <c r="E2310" s="594"/>
      <c r="F2310" s="595"/>
      <c r="G2310" s="593"/>
      <c r="H2310" s="594"/>
      <c r="I2310" s="7" t="e">
        <f>(IF(OR(#REF!&lt;&gt;0,$E2310&lt;&gt;0,$F2310&lt;&gt;0,$G2310&lt;&gt;0,$H2310&lt;&gt;0),$I$2,""))</f>
        <v>#REF!</v>
      </c>
      <c r="J2310" s="314"/>
    </row>
    <row r="2311" spans="1:10">
      <c r="A2311" s="110">
        <v>140</v>
      </c>
      <c r="B2311" s="229"/>
      <c r="C2311" s="194">
        <v>1981</v>
      </c>
      <c r="D2311" s="230" t="s">
        <v>213</v>
      </c>
      <c r="E2311" s="601"/>
      <c r="F2311" s="602"/>
      <c r="G2311" s="600"/>
      <c r="H2311" s="601"/>
      <c r="I2311" s="7" t="e">
        <f>(IF(OR(#REF!&lt;&gt;0,$E2311&lt;&gt;0,$F2311&lt;&gt;0,$G2311&lt;&gt;0,$H2311&lt;&gt;0),$I$2,""))</f>
        <v>#REF!</v>
      </c>
      <c r="J2311" s="314"/>
    </row>
    <row r="2312" spans="1:10">
      <c r="A2312" s="110">
        <v>145</v>
      </c>
      <c r="B2312" s="193"/>
      <c r="C2312" s="188">
        <v>1991</v>
      </c>
      <c r="D2312" s="231" t="s">
        <v>214</v>
      </c>
      <c r="E2312" s="597"/>
      <c r="F2312" s="598"/>
      <c r="G2312" s="596"/>
      <c r="H2312" s="597"/>
      <c r="I2312" s="7" t="e">
        <f>(IF(OR(#REF!&lt;&gt;0,$E2312&lt;&gt;0,$F2312&lt;&gt;0,$G2312&lt;&gt;0,$H2312&lt;&gt;0),$I$2,""))</f>
        <v>#REF!</v>
      </c>
      <c r="J2312" s="314"/>
    </row>
    <row r="2313" spans="1:10">
      <c r="A2313" s="110">
        <v>150</v>
      </c>
      <c r="B2313" s="180">
        <v>2100</v>
      </c>
      <c r="C2313" s="227" t="s">
        <v>215</v>
      </c>
      <c r="D2313" s="623"/>
      <c r="E2313" s="591">
        <f>SUM(E2314:E2318)</f>
        <v>0</v>
      </c>
      <c r="F2313" s="592">
        <f>SUM(F2314:F2318)</f>
        <v>0</v>
      </c>
      <c r="G2313" s="590">
        <f>SUM(G2314:G2318)</f>
        <v>0</v>
      </c>
      <c r="H2313" s="591">
        <f>SUM(H2314:H2318)</f>
        <v>0</v>
      </c>
      <c r="I2313" s="7" t="e">
        <f>(IF(OR(#REF!&lt;&gt;0,$E2313&lt;&gt;0,$F2313&lt;&gt;0,$G2313&lt;&gt;0,$H2313&lt;&gt;0),$I$2,""))</f>
        <v>#REF!</v>
      </c>
      <c r="J2313" s="314"/>
    </row>
    <row r="2314" spans="1:10">
      <c r="A2314" s="110">
        <v>155</v>
      </c>
      <c r="B2314" s="193"/>
      <c r="C2314" s="185">
        <v>2110</v>
      </c>
      <c r="D2314" s="232" t="s">
        <v>216</v>
      </c>
      <c r="E2314" s="594"/>
      <c r="F2314" s="595"/>
      <c r="G2314" s="593"/>
      <c r="H2314" s="594"/>
      <c r="I2314" s="7" t="e">
        <f>(IF(OR(#REF!&lt;&gt;0,$E2314&lt;&gt;0,$F2314&lt;&gt;0,$G2314&lt;&gt;0,$H2314&lt;&gt;0),$I$2,""))</f>
        <v>#REF!</v>
      </c>
      <c r="J2314" s="314"/>
    </row>
    <row r="2315" spans="1:10">
      <c r="A2315" s="110">
        <v>160</v>
      </c>
      <c r="B2315" s="229"/>
      <c r="C2315" s="194">
        <v>2120</v>
      </c>
      <c r="D2315" s="198" t="s">
        <v>217</v>
      </c>
      <c r="E2315" s="601"/>
      <c r="F2315" s="602"/>
      <c r="G2315" s="600"/>
      <c r="H2315" s="601"/>
      <c r="I2315" s="7" t="e">
        <f>(IF(OR(#REF!&lt;&gt;0,$E2315&lt;&gt;0,$F2315&lt;&gt;0,$G2315&lt;&gt;0,$H2315&lt;&gt;0),$I$2,""))</f>
        <v>#REF!</v>
      </c>
      <c r="J2315" s="314"/>
    </row>
    <row r="2316" spans="1:10">
      <c r="A2316" s="110">
        <v>165</v>
      </c>
      <c r="B2316" s="229"/>
      <c r="C2316" s="194">
        <v>2125</v>
      </c>
      <c r="D2316" s="198" t="s">
        <v>218</v>
      </c>
      <c r="E2316" s="605">
        <v>0</v>
      </c>
      <c r="F2316" s="606">
        <v>0</v>
      </c>
      <c r="G2316" s="604">
        <v>0</v>
      </c>
      <c r="H2316" s="605">
        <v>0</v>
      </c>
      <c r="I2316" s="7" t="e">
        <f>(IF(OR(#REF!&lt;&gt;0,$E2316&lt;&gt;0,$F2316&lt;&gt;0,$G2316&lt;&gt;0,$H2316&lt;&gt;0),$I$2,""))</f>
        <v>#REF!</v>
      </c>
      <c r="J2316" s="314"/>
    </row>
    <row r="2317" spans="1:10">
      <c r="A2317" s="110">
        <v>175</v>
      </c>
      <c r="B2317" s="192"/>
      <c r="C2317" s="194">
        <v>2140</v>
      </c>
      <c r="D2317" s="198" t="s">
        <v>219</v>
      </c>
      <c r="E2317" s="605">
        <v>0</v>
      </c>
      <c r="F2317" s="606">
        <v>0</v>
      </c>
      <c r="G2317" s="604">
        <v>0</v>
      </c>
      <c r="H2317" s="605">
        <v>0</v>
      </c>
      <c r="I2317" s="7" t="e">
        <f>(IF(OR(#REF!&lt;&gt;0,$E2317&lt;&gt;0,$F2317&lt;&gt;0,$G2317&lt;&gt;0,$H2317&lt;&gt;0),$I$2,""))</f>
        <v>#REF!</v>
      </c>
      <c r="J2317" s="314"/>
    </row>
    <row r="2318" spans="1:10">
      <c r="A2318" s="110">
        <v>180</v>
      </c>
      <c r="B2318" s="193"/>
      <c r="C2318" s="188">
        <v>2190</v>
      </c>
      <c r="D2318" s="233" t="s">
        <v>220</v>
      </c>
      <c r="E2318" s="597"/>
      <c r="F2318" s="598"/>
      <c r="G2318" s="596"/>
      <c r="H2318" s="597"/>
      <c r="I2318" s="7" t="e">
        <f>(IF(OR(#REF!&lt;&gt;0,$E2318&lt;&gt;0,$F2318&lt;&gt;0,$G2318&lt;&gt;0,$H2318&lt;&gt;0),$I$2,""))</f>
        <v>#REF!</v>
      </c>
      <c r="J2318" s="314"/>
    </row>
    <row r="2319" spans="1:10">
      <c r="A2319" s="110">
        <v>185</v>
      </c>
      <c r="B2319" s="180">
        <v>2200</v>
      </c>
      <c r="C2319" s="227" t="s">
        <v>221</v>
      </c>
      <c r="D2319" s="623"/>
      <c r="E2319" s="591">
        <f>SUM(E2320:E2321)</f>
        <v>0</v>
      </c>
      <c r="F2319" s="592">
        <f>SUM(F2320:F2321)</f>
        <v>0</v>
      </c>
      <c r="G2319" s="590">
        <f>SUM(G2320:G2321)</f>
        <v>0</v>
      </c>
      <c r="H2319" s="591">
        <f>SUM(H2320:H2321)</f>
        <v>0</v>
      </c>
      <c r="I2319" s="7" t="e">
        <f>(IF(OR(#REF!&lt;&gt;0,$E2319&lt;&gt;0,$F2319&lt;&gt;0,$G2319&lt;&gt;0,$H2319&lt;&gt;0),$I$2,""))</f>
        <v>#REF!</v>
      </c>
      <c r="J2319" s="314"/>
    </row>
    <row r="2320" spans="1:10">
      <c r="A2320" s="110">
        <v>190</v>
      </c>
      <c r="B2320" s="193"/>
      <c r="C2320" s="185">
        <v>2221</v>
      </c>
      <c r="D2320" s="186" t="s">
        <v>222</v>
      </c>
      <c r="E2320" s="594"/>
      <c r="F2320" s="595"/>
      <c r="G2320" s="593"/>
      <c r="H2320" s="594"/>
      <c r="I2320" s="7" t="e">
        <f>(IF(OR(#REF!&lt;&gt;0,$E2320&lt;&gt;0,$F2320&lt;&gt;0,$G2320&lt;&gt;0,$H2320&lt;&gt;0),$I$2,""))</f>
        <v>#REF!</v>
      </c>
      <c r="J2320" s="314"/>
    </row>
    <row r="2321" spans="1:10">
      <c r="A2321" s="110">
        <v>200</v>
      </c>
      <c r="B2321" s="193"/>
      <c r="C2321" s="188">
        <v>2224</v>
      </c>
      <c r="D2321" s="189" t="s">
        <v>223</v>
      </c>
      <c r="E2321" s="597"/>
      <c r="F2321" s="598"/>
      <c r="G2321" s="596"/>
      <c r="H2321" s="597"/>
      <c r="I2321" s="7" t="e">
        <f>(IF(OR(#REF!&lt;&gt;0,$E2321&lt;&gt;0,$F2321&lt;&gt;0,$G2321&lt;&gt;0,$H2321&lt;&gt;0),$I$2,""))</f>
        <v>#REF!</v>
      </c>
      <c r="J2321" s="314"/>
    </row>
    <row r="2322" spans="1:10">
      <c r="A2322" s="110">
        <v>200</v>
      </c>
      <c r="B2322" s="180">
        <v>2500</v>
      </c>
      <c r="C2322" s="227" t="s">
        <v>224</v>
      </c>
      <c r="D2322" s="623"/>
      <c r="E2322" s="609"/>
      <c r="F2322" s="610"/>
      <c r="G2322" s="608"/>
      <c r="H2322" s="609"/>
      <c r="I2322" s="7" t="e">
        <f>(IF(OR(#REF!&lt;&gt;0,$E2322&lt;&gt;0,$F2322&lt;&gt;0,$G2322&lt;&gt;0,$H2322&lt;&gt;0),$I$2,""))</f>
        <v>#REF!</v>
      </c>
      <c r="J2322" s="314"/>
    </row>
    <row r="2323" spans="1:10">
      <c r="A2323" s="110">
        <v>205</v>
      </c>
      <c r="B2323" s="180">
        <v>2600</v>
      </c>
      <c r="C2323" s="234" t="s">
        <v>225</v>
      </c>
      <c r="D2323" s="624"/>
      <c r="E2323" s="609"/>
      <c r="F2323" s="610"/>
      <c r="G2323" s="608"/>
      <c r="H2323" s="609"/>
      <c r="I2323" s="7" t="e">
        <f>(IF(OR(#REF!&lt;&gt;0,$E2323&lt;&gt;0,$F2323&lt;&gt;0,$G2323&lt;&gt;0,$H2323&lt;&gt;0),$I$2,""))</f>
        <v>#REF!</v>
      </c>
      <c r="J2323" s="314"/>
    </row>
    <row r="2324" spans="1:10">
      <c r="A2324" s="110">
        <v>210</v>
      </c>
      <c r="B2324" s="180">
        <v>2700</v>
      </c>
      <c r="C2324" s="234" t="s">
        <v>226</v>
      </c>
      <c r="D2324" s="624"/>
      <c r="E2324" s="609"/>
      <c r="F2324" s="610"/>
      <c r="G2324" s="608"/>
      <c r="H2324" s="609"/>
      <c r="I2324" s="7" t="e">
        <f>(IF(OR(#REF!&lt;&gt;0,$E2324&lt;&gt;0,$F2324&lt;&gt;0,$G2324&lt;&gt;0,$H2324&lt;&gt;0),$I$2,""))</f>
        <v>#REF!</v>
      </c>
      <c r="J2324" s="314"/>
    </row>
    <row r="2325" spans="1:10" ht="36" customHeight="1">
      <c r="A2325" s="110">
        <v>215</v>
      </c>
      <c r="B2325" s="180">
        <v>2800</v>
      </c>
      <c r="C2325" s="234" t="s">
        <v>517</v>
      </c>
      <c r="D2325" s="624"/>
      <c r="E2325" s="609"/>
      <c r="F2325" s="610"/>
      <c r="G2325" s="608"/>
      <c r="H2325" s="609"/>
      <c r="I2325" s="7" t="e">
        <f>(IF(OR(#REF!&lt;&gt;0,$E2325&lt;&gt;0,$F2325&lt;&gt;0,$G2325&lt;&gt;0,$H2325&lt;&gt;0),$I$2,""))</f>
        <v>#REF!</v>
      </c>
      <c r="J2325" s="314"/>
    </row>
    <row r="2326" spans="1:10">
      <c r="A2326" s="109">
        <v>220</v>
      </c>
      <c r="B2326" s="180">
        <v>2900</v>
      </c>
      <c r="C2326" s="227" t="s">
        <v>228</v>
      </c>
      <c r="D2326" s="623"/>
      <c r="E2326" s="590">
        <f>SUM(E2327:E2334)</f>
        <v>0</v>
      </c>
      <c r="F2326" s="590">
        <f>SUM(F2327:F2334)</f>
        <v>0</v>
      </c>
      <c r="G2326" s="590">
        <f>SUM(G2327:G2334)</f>
        <v>0</v>
      </c>
      <c r="H2326" s="590">
        <f>SUM(H2327:H2334)</f>
        <v>0</v>
      </c>
      <c r="I2326" s="7" t="e">
        <f>(IF(OR(#REF!&lt;&gt;0,$E2326&lt;&gt;0,$F2326&lt;&gt;0,$G2326&lt;&gt;0,$H2326&lt;&gt;0),$I$2,""))</f>
        <v>#REF!</v>
      </c>
      <c r="J2326" s="314"/>
    </row>
    <row r="2327" spans="1:10">
      <c r="A2327" s="110">
        <v>225</v>
      </c>
      <c r="B2327" s="236"/>
      <c r="C2327" s="185">
        <v>2910</v>
      </c>
      <c r="D2327" s="237" t="s">
        <v>229</v>
      </c>
      <c r="E2327" s="594"/>
      <c r="F2327" s="595"/>
      <c r="G2327" s="593"/>
      <c r="H2327" s="594"/>
      <c r="I2327" s="7" t="e">
        <f>(IF(OR(#REF!&lt;&gt;0,$E2327&lt;&gt;0,$F2327&lt;&gt;0,$G2327&lt;&gt;0,$H2327&lt;&gt;0),$I$2,""))</f>
        <v>#REF!</v>
      </c>
      <c r="J2327" s="314"/>
    </row>
    <row r="2328" spans="1:10">
      <c r="A2328" s="110">
        <v>230</v>
      </c>
      <c r="B2328" s="236"/>
      <c r="C2328" s="185">
        <v>2920</v>
      </c>
      <c r="D2328" s="237" t="s">
        <v>230</v>
      </c>
      <c r="E2328" s="594"/>
      <c r="F2328" s="595"/>
      <c r="G2328" s="593"/>
      <c r="H2328" s="594"/>
      <c r="I2328" s="7" t="e">
        <f>(IF(OR(#REF!&lt;&gt;0,$E2328&lt;&gt;0,$F2328&lt;&gt;0,$G2328&lt;&gt;0,$H2328&lt;&gt;0),$I$2,""))</f>
        <v>#REF!</v>
      </c>
      <c r="J2328" s="314"/>
    </row>
    <row r="2329" spans="1:10" ht="31.5">
      <c r="A2329" s="110">
        <v>245</v>
      </c>
      <c r="B2329" s="236"/>
      <c r="C2329" s="217">
        <v>2969</v>
      </c>
      <c r="D2329" s="238" t="s">
        <v>231</v>
      </c>
      <c r="E2329" s="618"/>
      <c r="F2329" s="619"/>
      <c r="G2329" s="617"/>
      <c r="H2329" s="618"/>
      <c r="I2329" s="7" t="e">
        <f>(IF(OR(#REF!&lt;&gt;0,$E2329&lt;&gt;0,$F2329&lt;&gt;0,$G2329&lt;&gt;0,$H2329&lt;&gt;0),$I$2,""))</f>
        <v>#REF!</v>
      </c>
      <c r="J2329" s="314"/>
    </row>
    <row r="2330" spans="1:10" ht="31.5">
      <c r="A2330" s="109">
        <v>220</v>
      </c>
      <c r="B2330" s="236"/>
      <c r="C2330" s="239">
        <v>2970</v>
      </c>
      <c r="D2330" s="240" t="s">
        <v>232</v>
      </c>
      <c r="E2330" s="626"/>
      <c r="F2330" s="627"/>
      <c r="G2330" s="625"/>
      <c r="H2330" s="626"/>
      <c r="I2330" s="7" t="e">
        <f>(IF(OR(#REF!&lt;&gt;0,$E2330&lt;&gt;0,$F2330&lt;&gt;0,$G2330&lt;&gt;0,$H2330&lt;&gt;0),$I$2,""))</f>
        <v>#REF!</v>
      </c>
      <c r="J2330" s="314"/>
    </row>
    <row r="2331" spans="1:10">
      <c r="A2331" s="110">
        <v>225</v>
      </c>
      <c r="B2331" s="236"/>
      <c r="C2331" s="223">
        <v>2989</v>
      </c>
      <c r="D2331" s="242" t="s">
        <v>233</v>
      </c>
      <c r="E2331" s="621"/>
      <c r="F2331" s="622"/>
      <c r="G2331" s="620"/>
      <c r="H2331" s="621"/>
      <c r="I2331" s="7" t="e">
        <f>(IF(OR(#REF!&lt;&gt;0,$E2331&lt;&gt;0,$F2331&lt;&gt;0,$G2331&lt;&gt;0,$H2331&lt;&gt;0),$I$2,""))</f>
        <v>#REF!</v>
      </c>
      <c r="J2331" s="314"/>
    </row>
    <row r="2332" spans="1:10" ht="31.5">
      <c r="A2332" s="110">
        <v>230</v>
      </c>
      <c r="B2332" s="193"/>
      <c r="C2332" s="214">
        <v>2990</v>
      </c>
      <c r="D2332" s="243" t="s">
        <v>234</v>
      </c>
      <c r="E2332" s="615"/>
      <c r="F2332" s="616"/>
      <c r="G2332" s="614"/>
      <c r="H2332" s="615"/>
      <c r="I2332" s="7" t="e">
        <f>(IF(OR(#REF!&lt;&gt;0,$E2332&lt;&gt;0,$F2332&lt;&gt;0,$G2332&lt;&gt;0,$H2332&lt;&gt;0),$I$2,""))</f>
        <v>#REF!</v>
      </c>
      <c r="J2332" s="314"/>
    </row>
    <row r="2333" spans="1:10">
      <c r="A2333" s="110">
        <v>235</v>
      </c>
      <c r="B2333" s="193"/>
      <c r="C2333" s="214">
        <v>2991</v>
      </c>
      <c r="D2333" s="243" t="s">
        <v>235</v>
      </c>
      <c r="E2333" s="615"/>
      <c r="F2333" s="616"/>
      <c r="G2333" s="614"/>
      <c r="H2333" s="615"/>
      <c r="I2333" s="7" t="e">
        <f>(IF(OR(#REF!&lt;&gt;0,$E2333&lt;&gt;0,$F2333&lt;&gt;0,$G2333&lt;&gt;0,$H2333&lt;&gt;0),$I$2,""))</f>
        <v>#REF!</v>
      </c>
      <c r="J2333" s="314"/>
    </row>
    <row r="2334" spans="1:10">
      <c r="A2334" s="110">
        <v>240</v>
      </c>
      <c r="B2334" s="193"/>
      <c r="C2334" s="188">
        <v>2992</v>
      </c>
      <c r="D2334" s="628" t="s">
        <v>236</v>
      </c>
      <c r="E2334" s="597"/>
      <c r="F2334" s="598"/>
      <c r="G2334" s="596"/>
      <c r="H2334" s="597"/>
      <c r="I2334" s="7" t="e">
        <f>(IF(OR(#REF!&lt;&gt;0,$E2334&lt;&gt;0,$F2334&lt;&gt;0,$G2334&lt;&gt;0,$H2334&lt;&gt;0),$I$2,""))</f>
        <v>#REF!</v>
      </c>
      <c r="J2334" s="314"/>
    </row>
    <row r="2335" spans="1:10">
      <c r="A2335" s="110">
        <v>245</v>
      </c>
      <c r="B2335" s="180">
        <v>3300</v>
      </c>
      <c r="C2335" s="245" t="s">
        <v>237</v>
      </c>
      <c r="D2335" s="246"/>
      <c r="E2335" s="591">
        <f>SUM(E2336:E2340)</f>
        <v>0</v>
      </c>
      <c r="F2335" s="592">
        <f>SUM(F2336:F2340)</f>
        <v>0</v>
      </c>
      <c r="G2335" s="590">
        <f>SUM(G2336:G2340)</f>
        <v>0</v>
      </c>
      <c r="H2335" s="591">
        <f>SUM(H2336:H2340)</f>
        <v>0</v>
      </c>
      <c r="I2335" s="7" t="e">
        <f>(IF(OR(#REF!&lt;&gt;0,$E2335&lt;&gt;0,$F2335&lt;&gt;0,$G2335&lt;&gt;0,$H2335&lt;&gt;0),$I$2,""))</f>
        <v>#REF!</v>
      </c>
      <c r="J2335" s="314"/>
    </row>
    <row r="2336" spans="1:10">
      <c r="A2336" s="109">
        <v>250</v>
      </c>
      <c r="B2336" s="192"/>
      <c r="C2336" s="185">
        <v>3301</v>
      </c>
      <c r="D2336" s="247" t="s">
        <v>238</v>
      </c>
      <c r="E2336" s="630">
        <v>0</v>
      </c>
      <c r="F2336" s="631">
        <v>0</v>
      </c>
      <c r="G2336" s="629">
        <v>0</v>
      </c>
      <c r="H2336" s="630">
        <v>0</v>
      </c>
      <c r="I2336" s="7" t="e">
        <f>(IF(OR(#REF!&lt;&gt;0,$E2336&lt;&gt;0,$F2336&lt;&gt;0,$G2336&lt;&gt;0,$H2336&lt;&gt;0),$I$2,""))</f>
        <v>#REF!</v>
      </c>
      <c r="J2336" s="314"/>
    </row>
    <row r="2337" spans="1:10">
      <c r="A2337" s="110">
        <v>255</v>
      </c>
      <c r="B2337" s="192"/>
      <c r="C2337" s="194">
        <v>3302</v>
      </c>
      <c r="D2337" s="248" t="s">
        <v>239</v>
      </c>
      <c r="E2337" s="605">
        <v>0</v>
      </c>
      <c r="F2337" s="606">
        <v>0</v>
      </c>
      <c r="G2337" s="604">
        <v>0</v>
      </c>
      <c r="H2337" s="605">
        <v>0</v>
      </c>
      <c r="I2337" s="7" t="e">
        <f>(IF(OR(#REF!&lt;&gt;0,$E2337&lt;&gt;0,$F2337&lt;&gt;0,$G2337&lt;&gt;0,$H2337&lt;&gt;0),$I$2,""))</f>
        <v>#REF!</v>
      </c>
      <c r="J2337" s="314"/>
    </row>
    <row r="2338" spans="1:10">
      <c r="A2338" s="110">
        <v>265</v>
      </c>
      <c r="B2338" s="192"/>
      <c r="C2338" s="194">
        <v>3304</v>
      </c>
      <c r="D2338" s="248" t="s">
        <v>240</v>
      </c>
      <c r="E2338" s="605">
        <v>0</v>
      </c>
      <c r="F2338" s="606">
        <v>0</v>
      </c>
      <c r="G2338" s="604">
        <v>0</v>
      </c>
      <c r="H2338" s="605">
        <v>0</v>
      </c>
      <c r="I2338" s="7" t="e">
        <f>(IF(OR(#REF!&lt;&gt;0,$E2338&lt;&gt;0,$F2338&lt;&gt;0,$G2338&lt;&gt;0,$H2338&lt;&gt;0),$I$2,""))</f>
        <v>#REF!</v>
      </c>
      <c r="J2338" s="314"/>
    </row>
    <row r="2339" spans="1:10" ht="31.5">
      <c r="A2339" s="109">
        <v>270</v>
      </c>
      <c r="B2339" s="192"/>
      <c r="C2339" s="188">
        <v>3306</v>
      </c>
      <c r="D2339" s="249" t="s">
        <v>241</v>
      </c>
      <c r="E2339" s="605">
        <v>0</v>
      </c>
      <c r="F2339" s="606">
        <v>0</v>
      </c>
      <c r="G2339" s="604">
        <v>0</v>
      </c>
      <c r="H2339" s="605">
        <v>0</v>
      </c>
      <c r="I2339" s="7" t="e">
        <f>(IF(OR(#REF!&lt;&gt;0,$E2339&lt;&gt;0,$F2339&lt;&gt;0,$G2339&lt;&gt;0,$H2339&lt;&gt;0),$I$2,""))</f>
        <v>#REF!</v>
      </c>
      <c r="J2339" s="314"/>
    </row>
    <row r="2340" spans="1:10">
      <c r="A2340" s="109">
        <v>290</v>
      </c>
      <c r="B2340" s="192"/>
      <c r="C2340" s="188">
        <v>3307</v>
      </c>
      <c r="D2340" s="249" t="s">
        <v>242</v>
      </c>
      <c r="E2340" s="633">
        <v>0</v>
      </c>
      <c r="F2340" s="634">
        <v>0</v>
      </c>
      <c r="G2340" s="632">
        <v>0</v>
      </c>
      <c r="H2340" s="633">
        <v>0</v>
      </c>
      <c r="I2340" s="7" t="e">
        <f>(IF(OR(#REF!&lt;&gt;0,$E2340&lt;&gt;0,$F2340&lt;&gt;0,$G2340&lt;&gt;0,$H2340&lt;&gt;0),$I$2,""))</f>
        <v>#REF!</v>
      </c>
      <c r="J2340" s="314"/>
    </row>
    <row r="2341" spans="1:10">
      <c r="A2341" s="235">
        <v>320</v>
      </c>
      <c r="B2341" s="180">
        <v>3900</v>
      </c>
      <c r="C2341" s="227" t="s">
        <v>243</v>
      </c>
      <c r="D2341" s="623"/>
      <c r="E2341" s="636">
        <v>0</v>
      </c>
      <c r="F2341" s="637">
        <v>0</v>
      </c>
      <c r="G2341" s="635">
        <v>0</v>
      </c>
      <c r="H2341" s="636">
        <v>0</v>
      </c>
      <c r="I2341" s="7" t="e">
        <f>(IF(OR(#REF!&lt;&gt;0,$E2341&lt;&gt;0,$F2341&lt;&gt;0,$G2341&lt;&gt;0,$H2341&lt;&gt;0),$I$2,""))</f>
        <v>#REF!</v>
      </c>
      <c r="J2341" s="314"/>
    </row>
    <row r="2342" spans="1:10">
      <c r="A2342" s="109">
        <v>330</v>
      </c>
      <c r="B2342" s="180">
        <v>4000</v>
      </c>
      <c r="C2342" s="227" t="s">
        <v>244</v>
      </c>
      <c r="D2342" s="623"/>
      <c r="E2342" s="609"/>
      <c r="F2342" s="610"/>
      <c r="G2342" s="608"/>
      <c r="H2342" s="609"/>
      <c r="I2342" s="7" t="e">
        <f>(IF(OR(#REF!&lt;&gt;0,$E2342&lt;&gt;0,$F2342&lt;&gt;0,$G2342&lt;&gt;0,$H2342&lt;&gt;0),$I$2,""))</f>
        <v>#REF!</v>
      </c>
      <c r="J2342" s="314"/>
    </row>
    <row r="2343" spans="1:10">
      <c r="A2343" s="109">
        <v>350</v>
      </c>
      <c r="B2343" s="180">
        <v>4100</v>
      </c>
      <c r="C2343" s="227" t="s">
        <v>245</v>
      </c>
      <c r="D2343" s="623"/>
      <c r="E2343" s="609"/>
      <c r="F2343" s="610"/>
      <c r="G2343" s="608"/>
      <c r="H2343" s="609"/>
      <c r="I2343" s="7" t="e">
        <f>(IF(OR(#REF!&lt;&gt;0,$E2343&lt;&gt;0,$F2343&lt;&gt;0,$G2343&lt;&gt;0,$H2343&lt;&gt;0),$I$2,""))</f>
        <v>#REF!</v>
      </c>
      <c r="J2343" s="314"/>
    </row>
    <row r="2344" spans="1:10">
      <c r="A2344" s="110">
        <v>355</v>
      </c>
      <c r="B2344" s="180">
        <v>4200</v>
      </c>
      <c r="C2344" s="227" t="s">
        <v>246</v>
      </c>
      <c r="D2344" s="623"/>
      <c r="E2344" s="591">
        <f>SUM(E2345:E2350)</f>
        <v>0</v>
      </c>
      <c r="F2344" s="592">
        <f>SUM(F2345:F2350)</f>
        <v>0</v>
      </c>
      <c r="G2344" s="590">
        <f>SUM(G2345:G2350)</f>
        <v>0</v>
      </c>
      <c r="H2344" s="591">
        <f>SUM(H2345:H2350)</f>
        <v>0</v>
      </c>
      <c r="I2344" s="7" t="e">
        <f>(IF(OR(#REF!&lt;&gt;0,$E2344&lt;&gt;0,$F2344&lt;&gt;0,$G2344&lt;&gt;0,$H2344&lt;&gt;0),$I$2,""))</f>
        <v>#REF!</v>
      </c>
      <c r="J2344" s="314"/>
    </row>
    <row r="2345" spans="1:10">
      <c r="A2345" s="110">
        <v>355</v>
      </c>
      <c r="B2345" s="251"/>
      <c r="C2345" s="185">
        <v>4201</v>
      </c>
      <c r="D2345" s="186" t="s">
        <v>247</v>
      </c>
      <c r="E2345" s="594"/>
      <c r="F2345" s="595"/>
      <c r="G2345" s="593"/>
      <c r="H2345" s="594"/>
      <c r="I2345" s="7" t="e">
        <f>(IF(OR(#REF!&lt;&gt;0,$E2345&lt;&gt;0,$F2345&lt;&gt;0,$G2345&lt;&gt;0,$H2345&lt;&gt;0),$I$2,""))</f>
        <v>#REF!</v>
      </c>
      <c r="J2345" s="314"/>
    </row>
    <row r="2346" spans="1:10">
      <c r="A2346" s="110">
        <v>375</v>
      </c>
      <c r="B2346" s="251"/>
      <c r="C2346" s="194">
        <v>4202</v>
      </c>
      <c r="D2346" s="252" t="s">
        <v>248</v>
      </c>
      <c r="E2346" s="601"/>
      <c r="F2346" s="602"/>
      <c r="G2346" s="600"/>
      <c r="H2346" s="601"/>
      <c r="I2346" s="7" t="e">
        <f>(IF(OR(#REF!&lt;&gt;0,$E2346&lt;&gt;0,$F2346&lt;&gt;0,$G2346&lt;&gt;0,$H2346&lt;&gt;0),$I$2,""))</f>
        <v>#REF!</v>
      </c>
      <c r="J2346" s="314"/>
    </row>
    <row r="2347" spans="1:10">
      <c r="A2347" s="110">
        <v>380</v>
      </c>
      <c r="B2347" s="251"/>
      <c r="C2347" s="194">
        <v>4214</v>
      </c>
      <c r="D2347" s="252" t="s">
        <v>249</v>
      </c>
      <c r="E2347" s="601"/>
      <c r="F2347" s="602"/>
      <c r="G2347" s="600"/>
      <c r="H2347" s="601"/>
      <c r="I2347" s="7" t="e">
        <f>(IF(OR(#REF!&lt;&gt;0,$E2347&lt;&gt;0,$F2347&lt;&gt;0,$G2347&lt;&gt;0,$H2347&lt;&gt;0),$I$2,""))</f>
        <v>#REF!</v>
      </c>
      <c r="J2347" s="314"/>
    </row>
    <row r="2348" spans="1:10">
      <c r="A2348" s="110">
        <v>385</v>
      </c>
      <c r="B2348" s="251"/>
      <c r="C2348" s="194">
        <v>4217</v>
      </c>
      <c r="D2348" s="252" t="s">
        <v>250</v>
      </c>
      <c r="E2348" s="601"/>
      <c r="F2348" s="602"/>
      <c r="G2348" s="600"/>
      <c r="H2348" s="601"/>
      <c r="I2348" s="7" t="e">
        <f>(IF(OR(#REF!&lt;&gt;0,$E2348&lt;&gt;0,$F2348&lt;&gt;0,$G2348&lt;&gt;0,$H2348&lt;&gt;0),$I$2,""))</f>
        <v>#REF!</v>
      </c>
      <c r="J2348" s="314"/>
    </row>
    <row r="2349" spans="1:10">
      <c r="A2349" s="110">
        <v>390</v>
      </c>
      <c r="B2349" s="251"/>
      <c r="C2349" s="194">
        <v>4218</v>
      </c>
      <c r="D2349" s="195" t="s">
        <v>251</v>
      </c>
      <c r="E2349" s="601"/>
      <c r="F2349" s="602"/>
      <c r="G2349" s="600"/>
      <c r="H2349" s="601"/>
      <c r="I2349" s="7" t="e">
        <f>(IF(OR(#REF!&lt;&gt;0,$E2349&lt;&gt;0,$F2349&lt;&gt;0,$G2349&lt;&gt;0,$H2349&lt;&gt;0),$I$2,""))</f>
        <v>#REF!</v>
      </c>
      <c r="J2349" s="314"/>
    </row>
    <row r="2350" spans="1:10">
      <c r="A2350" s="110">
        <v>390</v>
      </c>
      <c r="B2350" s="251"/>
      <c r="C2350" s="188">
        <v>4219</v>
      </c>
      <c r="D2350" s="231" t="s">
        <v>252</v>
      </c>
      <c r="E2350" s="597"/>
      <c r="F2350" s="598"/>
      <c r="G2350" s="596"/>
      <c r="H2350" s="597"/>
      <c r="I2350" s="7" t="e">
        <f>(IF(OR(#REF!&lt;&gt;0,$E2350&lt;&gt;0,$F2350&lt;&gt;0,$G2350&lt;&gt;0,$H2350&lt;&gt;0),$I$2,""))</f>
        <v>#REF!</v>
      </c>
      <c r="J2350" s="314"/>
    </row>
    <row r="2351" spans="1:10">
      <c r="A2351" s="110">
        <v>395</v>
      </c>
      <c r="B2351" s="180">
        <v>4300</v>
      </c>
      <c r="C2351" s="227" t="s">
        <v>253</v>
      </c>
      <c r="D2351" s="623"/>
      <c r="E2351" s="591">
        <f>SUM(E2352:E2354)</f>
        <v>0</v>
      </c>
      <c r="F2351" s="592">
        <f>SUM(F2352:F2354)</f>
        <v>0</v>
      </c>
      <c r="G2351" s="590">
        <f>SUM(G2352:G2354)</f>
        <v>0</v>
      </c>
      <c r="H2351" s="591">
        <f>SUM(H2352:H2354)</f>
        <v>0</v>
      </c>
      <c r="I2351" s="7" t="e">
        <f>(IF(OR(#REF!&lt;&gt;0,$E2351&lt;&gt;0,$F2351&lt;&gt;0,$G2351&lt;&gt;0,$H2351&lt;&gt;0),$I$2,""))</f>
        <v>#REF!</v>
      </c>
      <c r="J2351" s="314"/>
    </row>
    <row r="2352" spans="1:10">
      <c r="A2352" s="244">
        <v>397</v>
      </c>
      <c r="B2352" s="251"/>
      <c r="C2352" s="185">
        <v>4301</v>
      </c>
      <c r="D2352" s="210" t="s">
        <v>254</v>
      </c>
      <c r="E2352" s="594"/>
      <c r="F2352" s="595"/>
      <c r="G2352" s="593"/>
      <c r="H2352" s="594"/>
      <c r="I2352" s="7" t="e">
        <f>(IF(OR(#REF!&lt;&gt;0,$E2352&lt;&gt;0,$F2352&lt;&gt;0,$G2352&lt;&gt;0,$H2352&lt;&gt;0),$I$2,""))</f>
        <v>#REF!</v>
      </c>
      <c r="J2352" s="314"/>
    </row>
    <row r="2353" spans="1:10">
      <c r="A2353" s="69">
        <v>398</v>
      </c>
      <c r="B2353" s="251"/>
      <c r="C2353" s="194">
        <v>4302</v>
      </c>
      <c r="D2353" s="252" t="s">
        <v>255</v>
      </c>
      <c r="E2353" s="601"/>
      <c r="F2353" s="602"/>
      <c r="G2353" s="600"/>
      <c r="H2353" s="601"/>
      <c r="I2353" s="7" t="e">
        <f>(IF(OR(#REF!&lt;&gt;0,$E2353&lt;&gt;0,$F2353&lt;&gt;0,$G2353&lt;&gt;0,$H2353&lt;&gt;0),$I$2,""))</f>
        <v>#REF!</v>
      </c>
      <c r="J2353" s="314"/>
    </row>
    <row r="2354" spans="1:10">
      <c r="A2354" s="69">
        <v>399</v>
      </c>
      <c r="B2354" s="251"/>
      <c r="C2354" s="188">
        <v>4309</v>
      </c>
      <c r="D2354" s="199" t="s">
        <v>256</v>
      </c>
      <c r="E2354" s="597"/>
      <c r="F2354" s="598"/>
      <c r="G2354" s="596"/>
      <c r="H2354" s="597"/>
      <c r="I2354" s="7" t="e">
        <f>(IF(OR(#REF!&lt;&gt;0,$E2354&lt;&gt;0,$F2354&lt;&gt;0,$G2354&lt;&gt;0,$H2354&lt;&gt;0),$I$2,""))</f>
        <v>#REF!</v>
      </c>
      <c r="J2354" s="314"/>
    </row>
    <row r="2355" spans="1:10">
      <c r="A2355" s="69">
        <v>400</v>
      </c>
      <c r="B2355" s="180">
        <v>4400</v>
      </c>
      <c r="C2355" s="227" t="s">
        <v>257</v>
      </c>
      <c r="D2355" s="623"/>
      <c r="E2355" s="609"/>
      <c r="F2355" s="610"/>
      <c r="G2355" s="608"/>
      <c r="H2355" s="609"/>
      <c r="I2355" s="7" t="e">
        <f>(IF(OR(#REF!&lt;&gt;0,$E2355&lt;&gt;0,$F2355&lt;&gt;0,$G2355&lt;&gt;0,$H2355&lt;&gt;0),$I$2,""))</f>
        <v>#REF!</v>
      </c>
      <c r="J2355" s="314"/>
    </row>
    <row r="2356" spans="1:10">
      <c r="A2356" s="69">
        <v>401</v>
      </c>
      <c r="B2356" s="180">
        <v>4500</v>
      </c>
      <c r="C2356" s="227" t="s">
        <v>258</v>
      </c>
      <c r="D2356" s="623"/>
      <c r="E2356" s="609"/>
      <c r="F2356" s="610"/>
      <c r="G2356" s="608"/>
      <c r="H2356" s="609"/>
      <c r="I2356" s="7" t="e">
        <f>(IF(OR(#REF!&lt;&gt;0,$E2356&lt;&gt;0,$F2356&lt;&gt;0,$G2356&lt;&gt;0,$H2356&lt;&gt;0),$I$2,""))</f>
        <v>#REF!</v>
      </c>
      <c r="J2356" s="314"/>
    </row>
    <row r="2357" spans="1:10">
      <c r="A2357" s="250">
        <v>404</v>
      </c>
      <c r="B2357" s="180">
        <v>4600</v>
      </c>
      <c r="C2357" s="234" t="s">
        <v>259</v>
      </c>
      <c r="D2357" s="624"/>
      <c r="E2357" s="609"/>
      <c r="F2357" s="610"/>
      <c r="G2357" s="608"/>
      <c r="H2357" s="609"/>
      <c r="I2357" s="7" t="e">
        <f>(IF(OR(#REF!&lt;&gt;0,$E2357&lt;&gt;0,$F2357&lt;&gt;0,$G2357&lt;&gt;0,$H2357&lt;&gt;0),$I$2,""))</f>
        <v>#REF!</v>
      </c>
      <c r="J2357" s="314"/>
    </row>
    <row r="2358" spans="1:10">
      <c r="A2358" s="250">
        <v>404</v>
      </c>
      <c r="B2358" s="180">
        <v>4900</v>
      </c>
      <c r="C2358" s="227" t="s">
        <v>260</v>
      </c>
      <c r="D2358" s="623"/>
      <c r="E2358" s="591">
        <f>+E2359+E2360</f>
        <v>0</v>
      </c>
      <c r="F2358" s="592">
        <f>+F2359+F2360</f>
        <v>0</v>
      </c>
      <c r="G2358" s="590">
        <f>+G2359+G2360</f>
        <v>0</v>
      </c>
      <c r="H2358" s="591">
        <f>+H2359+H2360</f>
        <v>0</v>
      </c>
      <c r="I2358" s="7" t="e">
        <f>(IF(OR(#REF!&lt;&gt;0,$E2358&lt;&gt;0,$F2358&lt;&gt;0,$G2358&lt;&gt;0,$H2358&lt;&gt;0),$I$2,""))</f>
        <v>#REF!</v>
      </c>
      <c r="J2358" s="314"/>
    </row>
    <row r="2359" spans="1:10">
      <c r="A2359" s="109">
        <v>440</v>
      </c>
      <c r="B2359" s="251"/>
      <c r="C2359" s="185">
        <v>4901</v>
      </c>
      <c r="D2359" s="253" t="s">
        <v>261</v>
      </c>
      <c r="E2359" s="594"/>
      <c r="F2359" s="595"/>
      <c r="G2359" s="593"/>
      <c r="H2359" s="594"/>
      <c r="I2359" s="7" t="e">
        <f>(IF(OR(#REF!&lt;&gt;0,$E2359&lt;&gt;0,$F2359&lt;&gt;0,$G2359&lt;&gt;0,$H2359&lt;&gt;0),$I$2,""))</f>
        <v>#REF!</v>
      </c>
      <c r="J2359" s="314"/>
    </row>
    <row r="2360" spans="1:10">
      <c r="A2360" s="109">
        <v>450</v>
      </c>
      <c r="B2360" s="251"/>
      <c r="C2360" s="188">
        <v>4902</v>
      </c>
      <c r="D2360" s="199" t="s">
        <v>262</v>
      </c>
      <c r="E2360" s="597"/>
      <c r="F2360" s="598"/>
      <c r="G2360" s="596"/>
      <c r="H2360" s="597"/>
      <c r="I2360" s="7" t="e">
        <f>(IF(OR(#REF!&lt;&gt;0,$E2360&lt;&gt;0,$F2360&lt;&gt;0,$G2360&lt;&gt;0,$H2360&lt;&gt;0),$I$2,""))</f>
        <v>#REF!</v>
      </c>
      <c r="J2360" s="314"/>
    </row>
    <row r="2361" spans="1:10">
      <c r="A2361" s="109">
        <v>495</v>
      </c>
      <c r="B2361" s="254">
        <v>5100</v>
      </c>
      <c r="C2361" s="255" t="s">
        <v>263</v>
      </c>
      <c r="D2361" s="638"/>
      <c r="E2361" s="609"/>
      <c r="F2361" s="610"/>
      <c r="G2361" s="608"/>
      <c r="H2361" s="609"/>
      <c r="I2361" s="7" t="e">
        <f>(IF(OR(#REF!&lt;&gt;0,$E2361&lt;&gt;0,$F2361&lt;&gt;0,$G2361&lt;&gt;0,$H2361&lt;&gt;0),$I$2,""))</f>
        <v>#REF!</v>
      </c>
      <c r="J2361" s="314"/>
    </row>
    <row r="2362" spans="1:10">
      <c r="A2362" s="110">
        <v>500</v>
      </c>
      <c r="B2362" s="254">
        <v>5200</v>
      </c>
      <c r="C2362" s="255" t="s">
        <v>264</v>
      </c>
      <c r="D2362" s="638"/>
      <c r="E2362" s="591">
        <f>SUM(E2363:E2369)</f>
        <v>0</v>
      </c>
      <c r="F2362" s="592">
        <f>SUM(F2363:F2369)</f>
        <v>1900</v>
      </c>
      <c r="G2362" s="590">
        <f>SUM(G2363:G2369)</f>
        <v>800</v>
      </c>
      <c r="H2362" s="591">
        <f>SUM(H2363:H2369)</f>
        <v>2000</v>
      </c>
      <c r="I2362" s="7" t="e">
        <f>(IF(OR(#REF!&lt;&gt;0,$E2362&lt;&gt;0,$F2362&lt;&gt;0,$G2362&lt;&gt;0,$H2362&lt;&gt;0),$I$2,""))</f>
        <v>#REF!</v>
      </c>
      <c r="J2362" s="314"/>
    </row>
    <row r="2363" spans="1:10">
      <c r="A2363" s="110">
        <v>505</v>
      </c>
      <c r="B2363" s="257"/>
      <c r="C2363" s="258">
        <v>5201</v>
      </c>
      <c r="D2363" s="259" t="s">
        <v>265</v>
      </c>
      <c r="E2363" s="594"/>
      <c r="F2363" s="595">
        <v>650</v>
      </c>
      <c r="G2363" s="593">
        <v>800</v>
      </c>
      <c r="H2363" s="594"/>
      <c r="I2363" s="7" t="e">
        <f>(IF(OR(#REF!&lt;&gt;0,$E2363&lt;&gt;0,$F2363&lt;&gt;0,$G2363&lt;&gt;0,$H2363&lt;&gt;0),$I$2,""))</f>
        <v>#REF!</v>
      </c>
      <c r="J2363" s="314"/>
    </row>
    <row r="2364" spans="1:10">
      <c r="A2364" s="110">
        <v>510</v>
      </c>
      <c r="B2364" s="257"/>
      <c r="C2364" s="261">
        <v>5202</v>
      </c>
      <c r="D2364" s="262" t="s">
        <v>266</v>
      </c>
      <c r="E2364" s="601"/>
      <c r="F2364" s="602"/>
      <c r="G2364" s="600"/>
      <c r="H2364" s="601"/>
      <c r="I2364" s="7" t="e">
        <f>(IF(OR(#REF!&lt;&gt;0,$E2364&lt;&gt;0,$F2364&lt;&gt;0,$G2364&lt;&gt;0,$H2364&lt;&gt;0),$I$2,""))</f>
        <v>#REF!</v>
      </c>
      <c r="J2364" s="314"/>
    </row>
    <row r="2365" spans="1:10">
      <c r="A2365" s="110">
        <v>515</v>
      </c>
      <c r="B2365" s="257"/>
      <c r="C2365" s="261">
        <v>5203</v>
      </c>
      <c r="D2365" s="262" t="s">
        <v>267</v>
      </c>
      <c r="E2365" s="601"/>
      <c r="F2365" s="602">
        <v>1250</v>
      </c>
      <c r="G2365" s="600"/>
      <c r="H2365" s="601">
        <v>2000</v>
      </c>
      <c r="I2365" s="7" t="e">
        <f>(IF(OR(#REF!&lt;&gt;0,$E2365&lt;&gt;0,$F2365&lt;&gt;0,$G2365&lt;&gt;0,$H2365&lt;&gt;0),$I$2,""))</f>
        <v>#REF!</v>
      </c>
      <c r="J2365" s="314"/>
    </row>
    <row r="2366" spans="1:10">
      <c r="A2366" s="110">
        <v>520</v>
      </c>
      <c r="B2366" s="257"/>
      <c r="C2366" s="261">
        <v>5204</v>
      </c>
      <c r="D2366" s="262" t="s">
        <v>268</v>
      </c>
      <c r="E2366" s="601"/>
      <c r="F2366" s="602"/>
      <c r="G2366" s="600"/>
      <c r="H2366" s="601"/>
      <c r="I2366" s="7" t="e">
        <f>(IF(OR(#REF!&lt;&gt;0,$E2366&lt;&gt;0,$F2366&lt;&gt;0,$G2366&lt;&gt;0,$H2366&lt;&gt;0),$I$2,""))</f>
        <v>#REF!</v>
      </c>
      <c r="J2366" s="314"/>
    </row>
    <row r="2367" spans="1:10">
      <c r="A2367" s="110">
        <v>525</v>
      </c>
      <c r="B2367" s="257"/>
      <c r="C2367" s="261">
        <v>5205</v>
      </c>
      <c r="D2367" s="262" t="s">
        <v>269</v>
      </c>
      <c r="E2367" s="601"/>
      <c r="F2367" s="602"/>
      <c r="G2367" s="600"/>
      <c r="H2367" s="601"/>
      <c r="I2367" s="7" t="e">
        <f>(IF(OR(#REF!&lt;&gt;0,$E2367&lt;&gt;0,$F2367&lt;&gt;0,$G2367&lt;&gt;0,$H2367&lt;&gt;0),$I$2,""))</f>
        <v>#REF!</v>
      </c>
      <c r="J2367" s="314"/>
    </row>
    <row r="2368" spans="1:10">
      <c r="A2368" s="109">
        <v>635</v>
      </c>
      <c r="B2368" s="257"/>
      <c r="C2368" s="261">
        <v>5206</v>
      </c>
      <c r="D2368" s="262" t="s">
        <v>270</v>
      </c>
      <c r="E2368" s="601"/>
      <c r="F2368" s="602"/>
      <c r="G2368" s="600"/>
      <c r="H2368" s="601"/>
      <c r="I2368" s="7" t="e">
        <f>(IF(OR(#REF!&lt;&gt;0,$E2368&lt;&gt;0,$F2368&lt;&gt;0,$G2368&lt;&gt;0,$H2368&lt;&gt;0),$I$2,""))</f>
        <v>#REF!</v>
      </c>
      <c r="J2368" s="314"/>
    </row>
    <row r="2369" spans="1:10">
      <c r="A2369" s="110">
        <v>640</v>
      </c>
      <c r="B2369" s="257"/>
      <c r="C2369" s="263">
        <v>5219</v>
      </c>
      <c r="D2369" s="264" t="s">
        <v>271</v>
      </c>
      <c r="E2369" s="597"/>
      <c r="F2369" s="598"/>
      <c r="G2369" s="596"/>
      <c r="H2369" s="597"/>
      <c r="I2369" s="7" t="e">
        <f>(IF(OR(#REF!&lt;&gt;0,$E2369&lt;&gt;0,$F2369&lt;&gt;0,$G2369&lt;&gt;0,$H2369&lt;&gt;0),$I$2,""))</f>
        <v>#REF!</v>
      </c>
      <c r="J2369" s="314"/>
    </row>
    <row r="2370" spans="1:10">
      <c r="A2370" s="110">
        <v>645</v>
      </c>
      <c r="B2370" s="254">
        <v>5300</v>
      </c>
      <c r="C2370" s="255" t="s">
        <v>272</v>
      </c>
      <c r="D2370" s="638"/>
      <c r="E2370" s="591">
        <f>SUM(E2371:E2372)</f>
        <v>0</v>
      </c>
      <c r="F2370" s="592">
        <f>SUM(F2371:F2372)</f>
        <v>0</v>
      </c>
      <c r="G2370" s="590">
        <f>SUM(G2371:G2372)</f>
        <v>0</v>
      </c>
      <c r="H2370" s="591">
        <f>SUM(H2371:H2372)</f>
        <v>0</v>
      </c>
      <c r="I2370" s="7" t="e">
        <f>(IF(OR(#REF!&lt;&gt;0,$E2370&lt;&gt;0,$F2370&lt;&gt;0,$G2370&lt;&gt;0,$H2370&lt;&gt;0),$I$2,""))</f>
        <v>#REF!</v>
      </c>
      <c r="J2370" s="314"/>
    </row>
    <row r="2371" spans="1:10">
      <c r="A2371" s="110">
        <v>650</v>
      </c>
      <c r="B2371" s="257"/>
      <c r="C2371" s="258">
        <v>5301</v>
      </c>
      <c r="D2371" s="259" t="s">
        <v>273</v>
      </c>
      <c r="E2371" s="594"/>
      <c r="F2371" s="595"/>
      <c r="G2371" s="593"/>
      <c r="H2371" s="594"/>
      <c r="I2371" s="7" t="e">
        <f>(IF(OR(#REF!&lt;&gt;0,$E2371&lt;&gt;0,$F2371&lt;&gt;0,$G2371&lt;&gt;0,$H2371&lt;&gt;0),$I$2,""))</f>
        <v>#REF!</v>
      </c>
      <c r="J2371" s="314"/>
    </row>
    <row r="2372" spans="1:10">
      <c r="A2372" s="109">
        <v>655</v>
      </c>
      <c r="B2372" s="257"/>
      <c r="C2372" s="263">
        <v>5309</v>
      </c>
      <c r="D2372" s="264" t="s">
        <v>274</v>
      </c>
      <c r="E2372" s="597"/>
      <c r="F2372" s="598"/>
      <c r="G2372" s="596"/>
      <c r="H2372" s="597"/>
      <c r="I2372" s="7" t="e">
        <f>(IF(OR(#REF!&lt;&gt;0,$E2372&lt;&gt;0,$F2372&lt;&gt;0,$G2372&lt;&gt;0,$H2372&lt;&gt;0),$I$2,""))</f>
        <v>#REF!</v>
      </c>
      <c r="J2372" s="314"/>
    </row>
    <row r="2373" spans="1:10">
      <c r="A2373" s="109">
        <v>665</v>
      </c>
      <c r="B2373" s="254">
        <v>5400</v>
      </c>
      <c r="C2373" s="255" t="s">
        <v>275</v>
      </c>
      <c r="D2373" s="638"/>
      <c r="E2373" s="609"/>
      <c r="F2373" s="610"/>
      <c r="G2373" s="608"/>
      <c r="H2373" s="609"/>
      <c r="I2373" s="7" t="e">
        <f>(IF(OR(#REF!&lt;&gt;0,$E2373&lt;&gt;0,$F2373&lt;&gt;0,$G2373&lt;&gt;0,$H2373&lt;&gt;0),$I$2,""))</f>
        <v>#REF!</v>
      </c>
      <c r="J2373" s="314"/>
    </row>
    <row r="2374" spans="1:10">
      <c r="A2374" s="109">
        <v>675</v>
      </c>
      <c r="B2374" s="180">
        <v>5500</v>
      </c>
      <c r="C2374" s="227" t="s">
        <v>276</v>
      </c>
      <c r="D2374" s="623"/>
      <c r="E2374" s="591">
        <f>SUM(E2375:E2378)</f>
        <v>0</v>
      </c>
      <c r="F2374" s="592">
        <f>SUM(F2375:F2378)</f>
        <v>0</v>
      </c>
      <c r="G2374" s="590">
        <f>SUM(G2375:G2378)</f>
        <v>0</v>
      </c>
      <c r="H2374" s="591">
        <f>SUM(H2375:H2378)</f>
        <v>0</v>
      </c>
      <c r="I2374" s="7" t="e">
        <f>(IF(OR(#REF!&lt;&gt;0,$E2374&lt;&gt;0,$F2374&lt;&gt;0,$G2374&lt;&gt;0,$H2374&lt;&gt;0),$I$2,""))</f>
        <v>#REF!</v>
      </c>
      <c r="J2374" s="314"/>
    </row>
    <row r="2375" spans="1:10">
      <c r="A2375" s="109">
        <v>685</v>
      </c>
      <c r="B2375" s="251"/>
      <c r="C2375" s="185">
        <v>5501</v>
      </c>
      <c r="D2375" s="210" t="s">
        <v>277</v>
      </c>
      <c r="E2375" s="594"/>
      <c r="F2375" s="595"/>
      <c r="G2375" s="593"/>
      <c r="H2375" s="594"/>
      <c r="I2375" s="7" t="e">
        <f>(IF(OR(#REF!&lt;&gt;0,$E2375&lt;&gt;0,$F2375&lt;&gt;0,$G2375&lt;&gt;0,$H2375&lt;&gt;0),$I$2,""))</f>
        <v>#REF!</v>
      </c>
      <c r="J2375" s="314"/>
    </row>
    <row r="2376" spans="1:10">
      <c r="A2376" s="110">
        <v>690</v>
      </c>
      <c r="B2376" s="251"/>
      <c r="C2376" s="194">
        <v>5502</v>
      </c>
      <c r="D2376" s="195" t="s">
        <v>278</v>
      </c>
      <c r="E2376" s="601"/>
      <c r="F2376" s="602"/>
      <c r="G2376" s="600"/>
      <c r="H2376" s="601"/>
      <c r="I2376" s="7" t="e">
        <f>(IF(OR(#REF!&lt;&gt;0,$E2376&lt;&gt;0,$F2376&lt;&gt;0,$G2376&lt;&gt;0,$H2376&lt;&gt;0),$I$2,""))</f>
        <v>#REF!</v>
      </c>
      <c r="J2376" s="314"/>
    </row>
    <row r="2377" spans="1:10">
      <c r="A2377" s="110">
        <v>695</v>
      </c>
      <c r="B2377" s="251"/>
      <c r="C2377" s="194">
        <v>5503</v>
      </c>
      <c r="D2377" s="252" t="s">
        <v>279</v>
      </c>
      <c r="E2377" s="601"/>
      <c r="F2377" s="602"/>
      <c r="G2377" s="600"/>
      <c r="H2377" s="601"/>
      <c r="I2377" s="7" t="e">
        <f>(IF(OR(#REF!&lt;&gt;0,$E2377&lt;&gt;0,$F2377&lt;&gt;0,$G2377&lt;&gt;0,$H2377&lt;&gt;0),$I$2,""))</f>
        <v>#REF!</v>
      </c>
      <c r="J2377" s="314"/>
    </row>
    <row r="2378" spans="1:10">
      <c r="A2378" s="109">
        <v>700</v>
      </c>
      <c r="B2378" s="251"/>
      <c r="C2378" s="188">
        <v>5504</v>
      </c>
      <c r="D2378" s="226" t="s">
        <v>280</v>
      </c>
      <c r="E2378" s="597"/>
      <c r="F2378" s="598"/>
      <c r="G2378" s="596"/>
      <c r="H2378" s="597"/>
      <c r="I2378" s="7" t="e">
        <f>(IF(OR(#REF!&lt;&gt;0,$E2378&lt;&gt;0,$F2378&lt;&gt;0,$G2378&lt;&gt;0,$H2378&lt;&gt;0),$I$2,""))</f>
        <v>#REF!</v>
      </c>
      <c r="J2378" s="314"/>
    </row>
    <row r="2379" spans="1:10">
      <c r="A2379" s="109">
        <v>710</v>
      </c>
      <c r="B2379" s="254">
        <v>5700</v>
      </c>
      <c r="C2379" s="265" t="s">
        <v>281</v>
      </c>
      <c r="D2379" s="639"/>
      <c r="E2379" s="591">
        <f>SUM(E2380:E2382)</f>
        <v>0</v>
      </c>
      <c r="F2379" s="592">
        <f>SUM(F2380:F2382)</f>
        <v>0</v>
      </c>
      <c r="G2379" s="590">
        <f>SUM(G2380:G2382)</f>
        <v>0</v>
      </c>
      <c r="H2379" s="591">
        <f>SUM(H2380:H2382)</f>
        <v>0</v>
      </c>
      <c r="I2379" s="7" t="e">
        <f>(IF(OR(#REF!&lt;&gt;0,$E2379&lt;&gt;0,$F2379&lt;&gt;0,$G2379&lt;&gt;0,$H2379&lt;&gt;0),$I$2,""))</f>
        <v>#REF!</v>
      </c>
      <c r="J2379" s="314"/>
    </row>
    <row r="2380" spans="1:10">
      <c r="A2380" s="110">
        <v>715</v>
      </c>
      <c r="B2380" s="257"/>
      <c r="C2380" s="258">
        <v>5701</v>
      </c>
      <c r="D2380" s="259" t="s">
        <v>282</v>
      </c>
      <c r="E2380" s="594"/>
      <c r="F2380" s="595"/>
      <c r="G2380" s="593"/>
      <c r="H2380" s="594"/>
      <c r="I2380" s="7" t="e">
        <f>(IF(OR(#REF!&lt;&gt;0,$E2380&lt;&gt;0,$F2380&lt;&gt;0,$G2380&lt;&gt;0,$H2380&lt;&gt;0),$I$2,""))</f>
        <v>#REF!</v>
      </c>
      <c r="J2380" s="314"/>
    </row>
    <row r="2381" spans="1:10">
      <c r="A2381" s="110">
        <v>720</v>
      </c>
      <c r="B2381" s="257"/>
      <c r="C2381" s="266">
        <v>5702</v>
      </c>
      <c r="D2381" s="267" t="s">
        <v>283</v>
      </c>
      <c r="E2381" s="612"/>
      <c r="F2381" s="613"/>
      <c r="G2381" s="611"/>
      <c r="H2381" s="612"/>
      <c r="I2381" s="7" t="e">
        <f>(IF(OR(#REF!&lt;&gt;0,$E2381&lt;&gt;0,$F2381&lt;&gt;0,$G2381&lt;&gt;0,$H2381&lt;&gt;0),$I$2,""))</f>
        <v>#REF!</v>
      </c>
      <c r="J2381" s="314"/>
    </row>
    <row r="2382" spans="1:10">
      <c r="A2382" s="110">
        <v>725</v>
      </c>
      <c r="B2382" s="193"/>
      <c r="C2382" s="268">
        <v>4071</v>
      </c>
      <c r="D2382" s="269" t="s">
        <v>284</v>
      </c>
      <c r="E2382" s="641"/>
      <c r="F2382" s="642"/>
      <c r="G2382" s="640"/>
      <c r="H2382" s="641"/>
      <c r="I2382" s="7" t="e">
        <f>(IF(OR(#REF!&lt;&gt;0,$E2382&lt;&gt;0,$F2382&lt;&gt;0,$G2382&lt;&gt;0,$H2382&lt;&gt;0),$I$2,""))</f>
        <v>#REF!</v>
      </c>
      <c r="J2382" s="314"/>
    </row>
    <row r="2383" spans="1:10">
      <c r="A2383" s="110">
        <v>730</v>
      </c>
      <c r="B2383" s="437"/>
      <c r="C2383" s="274" t="s">
        <v>285</v>
      </c>
      <c r="D2383" s="643"/>
      <c r="E2383" s="644"/>
      <c r="F2383" s="644"/>
      <c r="G2383" s="644"/>
      <c r="H2383" s="644"/>
      <c r="I2383" s="7" t="e">
        <f>(IF(OR(#REF!&lt;&gt;0,$E2383&lt;&gt;0,$F2383&lt;&gt;0,$G2383&lt;&gt;0,$H2383&lt;&gt;0),$I$2,""))</f>
        <v>#REF!</v>
      </c>
      <c r="J2383" s="314"/>
    </row>
    <row r="2384" spans="1:10">
      <c r="A2384" s="110">
        <v>735</v>
      </c>
      <c r="B2384" s="273">
        <v>98</v>
      </c>
      <c r="C2384" s="274" t="s">
        <v>285</v>
      </c>
      <c r="D2384" s="643"/>
      <c r="E2384" s="645"/>
      <c r="F2384" s="646"/>
      <c r="G2384" s="646"/>
      <c r="H2384" s="646"/>
      <c r="I2384" s="7" t="e">
        <f>(IF(OR(#REF!&lt;&gt;0,$E2384&lt;&gt;0,$F2384&lt;&gt;0,$G2384&lt;&gt;0,$H2384&lt;&gt;0),$I$2,""))</f>
        <v>#REF!</v>
      </c>
      <c r="J2384" s="314"/>
    </row>
    <row r="2385" spans="1:10">
      <c r="A2385" s="110">
        <v>740</v>
      </c>
      <c r="B2385" s="647"/>
      <c r="C2385" s="648"/>
      <c r="D2385" s="649"/>
      <c r="E2385" s="650"/>
      <c r="F2385" s="650"/>
      <c r="G2385" s="650"/>
      <c r="H2385" s="650"/>
      <c r="I2385" s="7" t="e">
        <f>(IF(OR(#REF!&lt;&gt;0,$E2385&lt;&gt;0,$F2385&lt;&gt;0,$G2385&lt;&gt;0,$H2385&lt;&gt;0),$I$2,""))</f>
        <v>#REF!</v>
      </c>
      <c r="J2385" s="314"/>
    </row>
    <row r="2386" spans="1:10">
      <c r="A2386" s="110">
        <v>745</v>
      </c>
      <c r="B2386" s="651"/>
      <c r="C2386" s="14"/>
      <c r="D2386" s="652"/>
      <c r="E2386" s="143"/>
      <c r="F2386" s="143"/>
      <c r="G2386" s="143"/>
      <c r="H2386" s="143"/>
      <c r="I2386" s="7" t="e">
        <f>(IF(OR(#REF!&lt;&gt;0,$E2386&lt;&gt;0,$F2386&lt;&gt;0,$G2386&lt;&gt;0,$H2386&lt;&gt;0),$I$2,""))</f>
        <v>#REF!</v>
      </c>
      <c r="J2386" s="314"/>
    </row>
    <row r="2387" spans="1:10">
      <c r="A2387" s="109">
        <v>750</v>
      </c>
      <c r="B2387" s="651"/>
      <c r="C2387" s="14"/>
      <c r="D2387" s="652"/>
      <c r="E2387" s="143"/>
      <c r="F2387" s="143"/>
      <c r="G2387" s="143"/>
      <c r="H2387" s="143"/>
      <c r="I2387" s="7" t="e">
        <f>(IF(OR(#REF!&lt;&gt;0,$E2387&lt;&gt;0,$F2387&lt;&gt;0,$G2387&lt;&gt;0,$H2387&lt;&gt;0),$I$2,""))</f>
        <v>#REF!</v>
      </c>
      <c r="J2387" s="314"/>
    </row>
    <row r="2388" spans="1:10" ht="16.5" thickBot="1">
      <c r="A2388" s="110">
        <v>755</v>
      </c>
      <c r="B2388" s="653"/>
      <c r="C2388" s="283" t="s">
        <v>170</v>
      </c>
      <c r="D2388" s="654">
        <f>+B2388</f>
        <v>0</v>
      </c>
      <c r="E2388" s="656">
        <f>SUM(E2273,E2276,E2282,E2290,E2291,E2309,E2313,E2319,E2322,E2323,E2324,E2325,E2326,E2335,E2341,E2342,E2343,E2344,E2351,E2355,E2356,E2357,E2358,E2361,E2362,E2370,E2373,E2374,E2379)+E2384</f>
        <v>198000</v>
      </c>
      <c r="F2388" s="657">
        <f>SUM(F2273,F2276,F2282,F2290,F2291,F2309,F2313,F2319,F2322,F2323,F2324,F2325,F2326,F2335,F2341,F2342,F2343,F2344,F2351,F2355,F2356,F2357,F2358,F2361,F2362,F2370,F2373,F2374,F2379)+F2384</f>
        <v>162600</v>
      </c>
      <c r="G2388" s="655">
        <f>SUM(G2273,G2276,G2282,G2290,G2291,G2309,G2313,G2319,G2322,G2323,G2324,G2325,G2326,G2335,G2341,G2342,G2343,G2344,G2351,G2355,G2356,G2357,G2358,G2361,G2362,G2370,G2373,G2374,G2379)+G2384</f>
        <v>170600</v>
      </c>
      <c r="H2388" s="656">
        <f>SUM(H2273,H2276,H2282,H2290,H2291,H2309,H2313,H2319,H2322,H2323,H2324,H2325,H2326,H2335,H2341,H2342,H2343,H2344,H2351,H2355,H2356,H2357,H2358,H2361,H2362,H2370,H2373,H2374,H2379)+H2384</f>
        <v>171400</v>
      </c>
      <c r="I2388" s="7" t="e">
        <f>(IF(OR(#REF!&lt;&gt;0,$E2388&lt;&gt;0,$F2388&lt;&gt;0,$G2388&lt;&gt;0,$H2388&lt;&gt;0),$I$2,""))</f>
        <v>#REF!</v>
      </c>
      <c r="J2388" s="658" t="str">
        <f>LEFT(C2270,1)</f>
        <v>8</v>
      </c>
    </row>
    <row r="2389" spans="1:10" ht="16.5" thickTop="1">
      <c r="A2389" s="110">
        <v>760</v>
      </c>
      <c r="B2389" s="659" t="s">
        <v>518</v>
      </c>
      <c r="C2389" s="660"/>
      <c r="I2389" s="7">
        <v>1</v>
      </c>
    </row>
    <row r="2390" spans="1:10">
      <c r="A2390" s="109">
        <v>765</v>
      </c>
      <c r="B2390" s="661"/>
      <c r="C2390" s="661"/>
      <c r="D2390" s="662"/>
      <c r="E2390" s="661"/>
      <c r="F2390" s="661"/>
      <c r="G2390" s="661"/>
      <c r="H2390" s="661"/>
      <c r="I2390" s="7">
        <v>1</v>
      </c>
    </row>
    <row r="2391" spans="1:10">
      <c r="A2391" s="109">
        <v>775</v>
      </c>
      <c r="B2391" s="663"/>
      <c r="C2391" s="663"/>
      <c r="D2391" s="663"/>
      <c r="E2391" s="663"/>
      <c r="F2391" s="663"/>
      <c r="G2391" s="663"/>
      <c r="H2391" s="663"/>
      <c r="I2391" s="7">
        <v>1</v>
      </c>
      <c r="J2391" s="663"/>
    </row>
    <row r="2392" spans="1:10">
      <c r="A2392" s="110">
        <v>780</v>
      </c>
      <c r="B2392" s="325"/>
      <c r="C2392" s="325"/>
      <c r="D2392" s="404"/>
      <c r="E2392" s="552"/>
      <c r="F2392" s="552"/>
      <c r="G2392" s="552"/>
      <c r="H2392" s="552"/>
      <c r="I2392" s="7" t="e">
        <f>(IF(OR(#REF!&lt;&gt;0,$E2392&lt;&gt;0,$F2392&lt;&gt;0,$G2392&lt;&gt;0,$H2392&lt;&gt;0),$I$2,""))</f>
        <v>#REF!</v>
      </c>
    </row>
    <row r="2393" spans="1:10">
      <c r="A2393" s="110">
        <v>785</v>
      </c>
      <c r="B2393" s="325"/>
      <c r="C2393" s="553"/>
      <c r="D2393" s="554"/>
      <c r="E2393" s="552"/>
      <c r="F2393" s="552"/>
      <c r="G2393" s="552"/>
      <c r="H2393" s="552"/>
      <c r="I2393" s="7">
        <v>1</v>
      </c>
    </row>
    <row r="2394" spans="1:10">
      <c r="A2394" s="110">
        <v>790</v>
      </c>
      <c r="B2394" s="555" t="str">
        <f>$B$7</f>
        <v>ПРОГНОЗА ЗА ПЕРИОДА 2022-2025 г. НА ПОСТЪПЛЕНИЯТА ОТ МЕСТНИ ПРИХОДИ  И НА РАЗХОДИТЕ ЗА МЕСТНИ ДЕЙНОСТИ</v>
      </c>
      <c r="C2394" s="556"/>
      <c r="D2394" s="556"/>
      <c r="E2394" s="159"/>
      <c r="F2394" s="159"/>
      <c r="G2394" s="159"/>
      <c r="H2394" s="159"/>
      <c r="I2394" s="7">
        <v>1</v>
      </c>
    </row>
    <row r="2395" spans="1:10">
      <c r="A2395" s="110">
        <v>795</v>
      </c>
      <c r="B2395" s="155"/>
      <c r="C2395" s="281"/>
      <c r="D2395" s="287"/>
      <c r="E2395" s="557" t="s">
        <v>9</v>
      </c>
      <c r="F2395" s="558" t="s">
        <v>511</v>
      </c>
      <c r="G2395" s="559"/>
      <c r="H2395" s="560"/>
      <c r="I2395" s="7">
        <v>1</v>
      </c>
    </row>
    <row r="2396" spans="1:10" ht="18.75">
      <c r="A2396" s="109">
        <v>805</v>
      </c>
      <c r="B2396" s="151" t="str">
        <f>$B$9</f>
        <v>ОБЩИНА ХАСКОВО</v>
      </c>
      <c r="C2396" s="152"/>
      <c r="D2396" s="153"/>
      <c r="E2396" s="24"/>
      <c r="F2396" s="159"/>
      <c r="G2396" s="159"/>
      <c r="H2396" s="159"/>
      <c r="I2396" s="7">
        <v>1</v>
      </c>
    </row>
    <row r="2397" spans="1:10">
      <c r="A2397" s="110">
        <v>810</v>
      </c>
      <c r="B2397" s="154" t="str">
        <f>$B$10</f>
        <v>(наименование на разпоредителя с бюджет)</v>
      </c>
      <c r="C2397" s="155"/>
      <c r="D2397" s="156"/>
      <c r="E2397" s="159"/>
      <c r="F2397" s="159"/>
      <c r="G2397" s="159"/>
      <c r="H2397" s="159"/>
      <c r="I2397" s="7">
        <v>1</v>
      </c>
    </row>
    <row r="2398" spans="1:10">
      <c r="A2398" s="110">
        <v>815</v>
      </c>
      <c r="B2398" s="154"/>
      <c r="C2398" s="155"/>
      <c r="D2398" s="156"/>
      <c r="E2398" s="159"/>
      <c r="F2398" s="159"/>
      <c r="G2398" s="159"/>
      <c r="H2398" s="159"/>
      <c r="I2398" s="7">
        <v>1</v>
      </c>
    </row>
    <row r="2399" spans="1:10" ht="19.5">
      <c r="A2399" s="118">
        <v>525</v>
      </c>
      <c r="B2399" s="561" t="str">
        <f>$B$12</f>
        <v>Хасково</v>
      </c>
      <c r="C2399" s="562"/>
      <c r="D2399" s="563"/>
      <c r="E2399" s="564" t="str">
        <f>$E$12</f>
        <v>7611</v>
      </c>
      <c r="F2399" s="159"/>
      <c r="G2399" s="159"/>
      <c r="H2399" s="159"/>
      <c r="I2399" s="7">
        <v>1</v>
      </c>
    </row>
    <row r="2400" spans="1:10">
      <c r="A2400" s="109">
        <v>820</v>
      </c>
      <c r="B2400" s="157" t="str">
        <f>$B$13</f>
        <v>(наименование на първостепенния разпоредител с бюджет)</v>
      </c>
      <c r="C2400" s="155"/>
      <c r="D2400" s="156"/>
      <c r="E2400" s="159"/>
      <c r="F2400" s="159"/>
      <c r="G2400" s="159"/>
      <c r="H2400" s="159"/>
      <c r="I2400" s="7">
        <v>1</v>
      </c>
    </row>
    <row r="2401" spans="1:10">
      <c r="A2401" s="110">
        <v>821</v>
      </c>
      <c r="B2401" s="158"/>
      <c r="C2401" s="159"/>
      <c r="D2401" s="327"/>
      <c r="E2401" s="143"/>
      <c r="F2401" s="143"/>
      <c r="G2401" s="143"/>
      <c r="H2401" s="143"/>
      <c r="I2401" s="7">
        <v>1</v>
      </c>
    </row>
    <row r="2402" spans="1:10" ht="16.5" thickBot="1">
      <c r="A2402" s="110">
        <v>822</v>
      </c>
      <c r="B2402" s="155"/>
      <c r="C2402" s="281"/>
      <c r="D2402" s="287"/>
      <c r="E2402" s="565"/>
      <c r="F2402" s="565"/>
      <c r="G2402" s="565"/>
      <c r="H2402" s="565"/>
      <c r="I2402" s="7">
        <v>1</v>
      </c>
    </row>
    <row r="2403" spans="1:10" ht="17.25" thickBot="1">
      <c r="A2403" s="110">
        <v>823</v>
      </c>
      <c r="B2403" s="164"/>
      <c r="C2403" s="165"/>
      <c r="D2403" s="566" t="s">
        <v>512</v>
      </c>
      <c r="E2403" s="43" t="str">
        <f>$E$19</f>
        <v>Проект на бюджет</v>
      </c>
      <c r="F2403" s="43" t="str">
        <f>$F$19</f>
        <v>Прогноза</v>
      </c>
      <c r="G2403" s="43" t="str">
        <f>$G$19</f>
        <v>Прогноза</v>
      </c>
      <c r="H2403" s="43" t="str">
        <f>$H$19</f>
        <v>Прогноза</v>
      </c>
      <c r="I2403" s="7">
        <v>1</v>
      </c>
    </row>
    <row r="2404" spans="1:10" ht="16.5" thickBot="1">
      <c r="A2404" s="110">
        <v>825</v>
      </c>
      <c r="B2404" s="167" t="s">
        <v>18</v>
      </c>
      <c r="C2404" s="168" t="s">
        <v>19</v>
      </c>
      <c r="D2404" s="567" t="s">
        <v>513</v>
      </c>
      <c r="E2404" s="47">
        <f>$E$20</f>
        <v>2022</v>
      </c>
      <c r="F2404" s="47">
        <f>$F$20</f>
        <v>2023</v>
      </c>
      <c r="G2404" s="47">
        <f>$G$20</f>
        <v>2024</v>
      </c>
      <c r="H2404" s="47">
        <f>$H$20</f>
        <v>2025</v>
      </c>
      <c r="I2404" s="7">
        <v>1</v>
      </c>
    </row>
    <row r="2405" spans="1:10" ht="18.75">
      <c r="A2405" s="110"/>
      <c r="B2405" s="171"/>
      <c r="C2405" s="172"/>
      <c r="D2405" s="568" t="s">
        <v>175</v>
      </c>
      <c r="E2405" s="53"/>
      <c r="F2405" s="54"/>
      <c r="G2405" s="52"/>
      <c r="H2405" s="53"/>
      <c r="I2405" s="7">
        <v>1</v>
      </c>
    </row>
    <row r="2406" spans="1:10">
      <c r="A2406" s="110"/>
      <c r="B2406" s="569"/>
      <c r="C2406" s="570" t="e">
        <f>VLOOKUP(D2406,OP_LIST2,2,FALSE)</f>
        <v>#N/A</v>
      </c>
      <c r="D2406" s="571"/>
      <c r="E2406" s="573"/>
      <c r="F2406" s="574"/>
      <c r="G2406" s="572"/>
      <c r="H2406" s="573"/>
      <c r="I2406" s="7">
        <v>1</v>
      </c>
    </row>
    <row r="2407" spans="1:10">
      <c r="A2407" s="110"/>
      <c r="B2407" s="575"/>
      <c r="C2407" s="576">
        <f>VLOOKUP(D2408,GROUPS2,2,FALSE)</f>
        <v>806</v>
      </c>
      <c r="D2407" s="571" t="s">
        <v>514</v>
      </c>
      <c r="E2407" s="578"/>
      <c r="F2407" s="579"/>
      <c r="G2407" s="577"/>
      <c r="H2407" s="578"/>
      <c r="I2407" s="7">
        <v>1</v>
      </c>
    </row>
    <row r="2408" spans="1:10">
      <c r="A2408" s="110"/>
      <c r="B2408" s="580"/>
      <c r="C2408" s="581">
        <f>+C2407</f>
        <v>806</v>
      </c>
      <c r="D2408" s="582" t="s">
        <v>531</v>
      </c>
      <c r="E2408" s="578"/>
      <c r="F2408" s="579"/>
      <c r="G2408" s="577"/>
      <c r="H2408" s="578"/>
      <c r="I2408" s="7">
        <v>1</v>
      </c>
    </row>
    <row r="2409" spans="1:10">
      <c r="A2409" s="110"/>
      <c r="B2409" s="583"/>
      <c r="C2409" s="584"/>
      <c r="D2409" s="585" t="s">
        <v>516</v>
      </c>
      <c r="E2409" s="587"/>
      <c r="F2409" s="588"/>
      <c r="G2409" s="586"/>
      <c r="H2409" s="587"/>
      <c r="I2409" s="7">
        <v>1</v>
      </c>
    </row>
    <row r="2410" spans="1:10">
      <c r="A2410" s="110"/>
      <c r="B2410" s="180">
        <v>100</v>
      </c>
      <c r="C2410" s="181" t="s">
        <v>176</v>
      </c>
      <c r="D2410" s="589"/>
      <c r="E2410" s="591">
        <f>SUM(E2411:E2412)</f>
        <v>111530</v>
      </c>
      <c r="F2410" s="592">
        <f>SUM(F2411:F2412)</f>
        <v>113000</v>
      </c>
      <c r="G2410" s="590">
        <f>SUM(G2411:G2412)</f>
        <v>115000</v>
      </c>
      <c r="H2410" s="591">
        <f>SUM(H2411:H2412)</f>
        <v>115000</v>
      </c>
      <c r="I2410" s="7" t="e">
        <f>(IF(OR(#REF!&lt;&gt;0,$E2410&lt;&gt;0,$F2410&lt;&gt;0,$G2410&lt;&gt;0,$H2410&lt;&gt;0),$I$2,""))</f>
        <v>#REF!</v>
      </c>
      <c r="J2410" s="314"/>
    </row>
    <row r="2411" spans="1:10">
      <c r="A2411" s="110"/>
      <c r="B2411" s="184"/>
      <c r="C2411" s="185">
        <v>101</v>
      </c>
      <c r="D2411" s="186" t="s">
        <v>177</v>
      </c>
      <c r="E2411" s="594">
        <v>111530</v>
      </c>
      <c r="F2411" s="595">
        <v>113000</v>
      </c>
      <c r="G2411" s="593">
        <v>115000</v>
      </c>
      <c r="H2411" s="594">
        <v>115000</v>
      </c>
      <c r="I2411" s="7" t="e">
        <f>(IF(OR(#REF!&lt;&gt;0,$E2411&lt;&gt;0,$F2411&lt;&gt;0,$G2411&lt;&gt;0,$H2411&lt;&gt;0),$I$2,""))</f>
        <v>#REF!</v>
      </c>
      <c r="J2411" s="314"/>
    </row>
    <row r="2412" spans="1:10">
      <c r="A2412" s="32"/>
      <c r="B2412" s="184"/>
      <c r="C2412" s="188">
        <v>102</v>
      </c>
      <c r="D2412" s="189" t="s">
        <v>178</v>
      </c>
      <c r="E2412" s="597"/>
      <c r="F2412" s="598"/>
      <c r="G2412" s="596"/>
      <c r="H2412" s="597"/>
      <c r="I2412" s="7" t="e">
        <f>(IF(OR(#REF!&lt;&gt;0,$E2412&lt;&gt;0,$F2412&lt;&gt;0,$G2412&lt;&gt;0,$H2412&lt;&gt;0),$I$2,""))</f>
        <v>#REF!</v>
      </c>
      <c r="J2412" s="314"/>
    </row>
    <row r="2413" spans="1:10">
      <c r="A2413" s="32"/>
      <c r="B2413" s="180">
        <v>200</v>
      </c>
      <c r="C2413" s="191" t="s">
        <v>179</v>
      </c>
      <c r="D2413" s="599"/>
      <c r="E2413" s="591">
        <f>SUM(E2414:E2418)</f>
        <v>1700</v>
      </c>
      <c r="F2413" s="592">
        <f>SUM(F2414:F2418)</f>
        <v>2000</v>
      </c>
      <c r="G2413" s="590">
        <f>SUM(G2414:G2418)</f>
        <v>2000</v>
      </c>
      <c r="H2413" s="591">
        <f>SUM(H2414:H2418)</f>
        <v>2000</v>
      </c>
      <c r="I2413" s="7" t="e">
        <f>(IF(OR(#REF!&lt;&gt;0,$E2413&lt;&gt;0,$F2413&lt;&gt;0,$G2413&lt;&gt;0,$H2413&lt;&gt;0),$I$2,""))</f>
        <v>#REF!</v>
      </c>
      <c r="J2413" s="314"/>
    </row>
    <row r="2414" spans="1:10">
      <c r="A2414" s="32"/>
      <c r="B2414" s="192"/>
      <c r="C2414" s="185">
        <v>201</v>
      </c>
      <c r="D2414" s="186" t="s">
        <v>180</v>
      </c>
      <c r="E2414" s="594"/>
      <c r="F2414" s="595"/>
      <c r="G2414" s="593"/>
      <c r="H2414" s="594"/>
      <c r="I2414" s="7" t="e">
        <f>(IF(OR(#REF!&lt;&gt;0,$E2414&lt;&gt;0,$F2414&lt;&gt;0,$G2414&lt;&gt;0,$H2414&lt;&gt;0),$I$2,""))</f>
        <v>#REF!</v>
      </c>
      <c r="J2414" s="314"/>
    </row>
    <row r="2415" spans="1:10">
      <c r="A2415" s="32"/>
      <c r="B2415" s="193"/>
      <c r="C2415" s="194">
        <v>202</v>
      </c>
      <c r="D2415" s="195" t="s">
        <v>181</v>
      </c>
      <c r="E2415" s="601"/>
      <c r="F2415" s="602"/>
      <c r="G2415" s="600"/>
      <c r="H2415" s="601"/>
      <c r="I2415" s="7" t="e">
        <f>(IF(OR(#REF!&lt;&gt;0,$E2415&lt;&gt;0,$F2415&lt;&gt;0,$G2415&lt;&gt;0,$H2415&lt;&gt;0),$I$2,""))</f>
        <v>#REF!</v>
      </c>
      <c r="J2415" s="314"/>
    </row>
    <row r="2416" spans="1:10" ht="31.5">
      <c r="A2416" s="32"/>
      <c r="B2416" s="197"/>
      <c r="C2416" s="194">
        <v>205</v>
      </c>
      <c r="D2416" s="195" t="s">
        <v>182</v>
      </c>
      <c r="E2416" s="601">
        <v>800</v>
      </c>
      <c r="F2416" s="602">
        <v>1000</v>
      </c>
      <c r="G2416" s="600">
        <v>1000</v>
      </c>
      <c r="H2416" s="601">
        <v>1000</v>
      </c>
      <c r="I2416" s="7" t="e">
        <f>(IF(OR(#REF!&lt;&gt;0,$E2416&lt;&gt;0,$F2416&lt;&gt;0,$G2416&lt;&gt;0,$H2416&lt;&gt;0),$I$2,""))</f>
        <v>#REF!</v>
      </c>
      <c r="J2416" s="314"/>
    </row>
    <row r="2417" spans="1:10">
      <c r="A2417" s="32"/>
      <c r="B2417" s="197"/>
      <c r="C2417" s="194">
        <v>208</v>
      </c>
      <c r="D2417" s="198" t="s">
        <v>183</v>
      </c>
      <c r="E2417" s="601">
        <v>500</v>
      </c>
      <c r="F2417" s="602">
        <v>500</v>
      </c>
      <c r="G2417" s="600">
        <v>500</v>
      </c>
      <c r="H2417" s="601">
        <v>500</v>
      </c>
      <c r="I2417" s="7" t="e">
        <f>(IF(OR(#REF!&lt;&gt;0,$E2417&lt;&gt;0,$F2417&lt;&gt;0,$G2417&lt;&gt;0,$H2417&lt;&gt;0),$I$2,""))</f>
        <v>#REF!</v>
      </c>
      <c r="J2417" s="314"/>
    </row>
    <row r="2418" spans="1:10">
      <c r="A2418" s="32"/>
      <c r="B2418" s="192"/>
      <c r="C2418" s="188">
        <v>209</v>
      </c>
      <c r="D2418" s="199" t="s">
        <v>184</v>
      </c>
      <c r="E2418" s="597">
        <v>400</v>
      </c>
      <c r="F2418" s="598">
        <v>500</v>
      </c>
      <c r="G2418" s="596">
        <v>500</v>
      </c>
      <c r="H2418" s="597">
        <v>500</v>
      </c>
      <c r="I2418" s="7" t="e">
        <f>(IF(OR(#REF!&lt;&gt;0,$E2418&lt;&gt;0,$F2418&lt;&gt;0,$G2418&lt;&gt;0,$H2418&lt;&gt;0),$I$2,""))</f>
        <v>#REF!</v>
      </c>
      <c r="J2418" s="314"/>
    </row>
    <row r="2419" spans="1:10">
      <c r="A2419" s="32"/>
      <c r="B2419" s="180">
        <v>500</v>
      </c>
      <c r="C2419" s="200" t="s">
        <v>185</v>
      </c>
      <c r="D2419" s="603"/>
      <c r="E2419" s="591">
        <f>SUM(E2420:E2426)</f>
        <v>21670</v>
      </c>
      <c r="F2419" s="592">
        <f>SUM(F2420:F2426)</f>
        <v>22000</v>
      </c>
      <c r="G2419" s="590">
        <f>SUM(G2420:G2426)</f>
        <v>23500</v>
      </c>
      <c r="H2419" s="591">
        <f>SUM(H2420:H2426)</f>
        <v>23500</v>
      </c>
      <c r="I2419" s="7" t="e">
        <f>(IF(OR(#REF!&lt;&gt;0,$E2419&lt;&gt;0,$F2419&lt;&gt;0,$G2419&lt;&gt;0,$H2419&lt;&gt;0),$I$2,""))</f>
        <v>#REF!</v>
      </c>
      <c r="J2419" s="314"/>
    </row>
    <row r="2420" spans="1:10">
      <c r="A2420" s="32"/>
      <c r="B2420" s="192"/>
      <c r="C2420" s="201">
        <v>551</v>
      </c>
      <c r="D2420" s="202" t="s">
        <v>186</v>
      </c>
      <c r="E2420" s="594">
        <v>13740</v>
      </c>
      <c r="F2420" s="595">
        <v>13500</v>
      </c>
      <c r="G2420" s="593">
        <v>14000</v>
      </c>
      <c r="H2420" s="594">
        <v>14000</v>
      </c>
      <c r="I2420" s="7" t="e">
        <f>(IF(OR(#REF!&lt;&gt;0,$E2420&lt;&gt;0,$F2420&lt;&gt;0,$G2420&lt;&gt;0,$H2420&lt;&gt;0),$I$2,""))</f>
        <v>#REF!</v>
      </c>
      <c r="J2420" s="314"/>
    </row>
    <row r="2421" spans="1:10">
      <c r="A2421" s="32"/>
      <c r="B2421" s="192"/>
      <c r="C2421" s="203">
        <v>552</v>
      </c>
      <c r="D2421" s="204" t="s">
        <v>187</v>
      </c>
      <c r="E2421" s="601"/>
      <c r="F2421" s="602"/>
      <c r="G2421" s="600"/>
      <c r="H2421" s="601"/>
      <c r="I2421" s="7" t="e">
        <f>(IF(OR(#REF!&lt;&gt;0,$E2421&lt;&gt;0,$F2421&lt;&gt;0,$G2421&lt;&gt;0,$H2421&lt;&gt;0),$I$2,""))</f>
        <v>#REF!</v>
      </c>
      <c r="J2421" s="314"/>
    </row>
    <row r="2422" spans="1:10">
      <c r="A2422" s="32"/>
      <c r="B2422" s="205"/>
      <c r="C2422" s="203">
        <v>558</v>
      </c>
      <c r="D2422" s="206" t="s">
        <v>44</v>
      </c>
      <c r="E2422" s="605">
        <v>0</v>
      </c>
      <c r="F2422" s="606">
        <v>0</v>
      </c>
      <c r="G2422" s="604">
        <v>0</v>
      </c>
      <c r="H2422" s="605">
        <v>0</v>
      </c>
      <c r="I2422" s="7" t="e">
        <f>(IF(OR(#REF!&lt;&gt;0,$E2422&lt;&gt;0,$F2422&lt;&gt;0,$G2422&lt;&gt;0,$H2422&lt;&gt;0),$I$2,""))</f>
        <v>#REF!</v>
      </c>
      <c r="J2422" s="314"/>
    </row>
    <row r="2423" spans="1:10">
      <c r="A2423" s="32"/>
      <c r="B2423" s="205"/>
      <c r="C2423" s="203">
        <v>560</v>
      </c>
      <c r="D2423" s="206" t="s">
        <v>188</v>
      </c>
      <c r="E2423" s="601">
        <v>5420</v>
      </c>
      <c r="F2423" s="602">
        <v>5500</v>
      </c>
      <c r="G2423" s="600">
        <v>6000</v>
      </c>
      <c r="H2423" s="601">
        <v>6000</v>
      </c>
      <c r="I2423" s="7" t="e">
        <f>(IF(OR(#REF!&lt;&gt;0,$E2423&lt;&gt;0,$F2423&lt;&gt;0,$G2423&lt;&gt;0,$H2423&lt;&gt;0),$I$2,""))</f>
        <v>#REF!</v>
      </c>
      <c r="J2423" s="314"/>
    </row>
    <row r="2424" spans="1:10">
      <c r="A2424" s="32"/>
      <c r="B2424" s="205"/>
      <c r="C2424" s="203">
        <v>580</v>
      </c>
      <c r="D2424" s="204" t="s">
        <v>189</v>
      </c>
      <c r="E2424" s="601">
        <v>2510</v>
      </c>
      <c r="F2424" s="602">
        <v>3000</v>
      </c>
      <c r="G2424" s="600">
        <v>3500</v>
      </c>
      <c r="H2424" s="601">
        <v>3500</v>
      </c>
      <c r="I2424" s="7" t="e">
        <f>(IF(OR(#REF!&lt;&gt;0,$E2424&lt;&gt;0,$F2424&lt;&gt;0,$G2424&lt;&gt;0,$H2424&lt;&gt;0),$I$2,""))</f>
        <v>#REF!</v>
      </c>
      <c r="J2424" s="314"/>
    </row>
    <row r="2425" spans="1:10">
      <c r="A2425" s="32"/>
      <c r="B2425" s="192"/>
      <c r="C2425" s="203">
        <v>588</v>
      </c>
      <c r="D2425" s="204" t="s">
        <v>190</v>
      </c>
      <c r="E2425" s="605">
        <v>0</v>
      </c>
      <c r="F2425" s="606">
        <v>0</v>
      </c>
      <c r="G2425" s="604">
        <v>0</v>
      </c>
      <c r="H2425" s="605">
        <v>0</v>
      </c>
      <c r="I2425" s="7" t="e">
        <f>(IF(OR(#REF!&lt;&gt;0,$E2425&lt;&gt;0,$F2425&lt;&gt;0,$G2425&lt;&gt;0,$H2425&lt;&gt;0),$I$2,""))</f>
        <v>#REF!</v>
      </c>
      <c r="J2425" s="314"/>
    </row>
    <row r="2426" spans="1:10" ht="31.5">
      <c r="A2426" s="32"/>
      <c r="B2426" s="192"/>
      <c r="C2426" s="207">
        <v>590</v>
      </c>
      <c r="D2426" s="208" t="s">
        <v>191</v>
      </c>
      <c r="E2426" s="597"/>
      <c r="F2426" s="598"/>
      <c r="G2426" s="596"/>
      <c r="H2426" s="597"/>
      <c r="I2426" s="7" t="e">
        <f>(IF(OR(#REF!&lt;&gt;0,$E2426&lt;&gt;0,$F2426&lt;&gt;0,$G2426&lt;&gt;0,$H2426&lt;&gt;0),$I$2,""))</f>
        <v>#REF!</v>
      </c>
      <c r="J2426" s="314"/>
    </row>
    <row r="2427" spans="1:10">
      <c r="A2427" s="109">
        <v>5</v>
      </c>
      <c r="B2427" s="180">
        <v>800</v>
      </c>
      <c r="C2427" s="209" t="s">
        <v>192</v>
      </c>
      <c r="D2427" s="607"/>
      <c r="E2427" s="609"/>
      <c r="F2427" s="610"/>
      <c r="G2427" s="608"/>
      <c r="H2427" s="609"/>
      <c r="I2427" s="7" t="e">
        <f>(IF(OR(#REF!&lt;&gt;0,$E2427&lt;&gt;0,$F2427&lt;&gt;0,$G2427&lt;&gt;0,$H2427&lt;&gt;0),$I$2,""))</f>
        <v>#REF!</v>
      </c>
      <c r="J2427" s="314"/>
    </row>
    <row r="2428" spans="1:10">
      <c r="A2428" s="110">
        <v>10</v>
      </c>
      <c r="B2428" s="180">
        <v>1000</v>
      </c>
      <c r="C2428" s="191" t="s">
        <v>193</v>
      </c>
      <c r="D2428" s="599"/>
      <c r="E2428" s="591">
        <f>SUM(E2429:E2445)</f>
        <v>38910</v>
      </c>
      <c r="F2428" s="592">
        <f>SUM(F2429:F2445)</f>
        <v>30100</v>
      </c>
      <c r="G2428" s="590">
        <f>SUM(G2429:G2445)</f>
        <v>32100</v>
      </c>
      <c r="H2428" s="591">
        <f>SUM(H2429:H2445)</f>
        <v>32100</v>
      </c>
      <c r="I2428" s="7" t="e">
        <f>(IF(OR(#REF!&lt;&gt;0,$E2428&lt;&gt;0,$F2428&lt;&gt;0,$G2428&lt;&gt;0,$H2428&lt;&gt;0),$I$2,""))</f>
        <v>#REF!</v>
      </c>
      <c r="J2428" s="314"/>
    </row>
    <row r="2429" spans="1:10">
      <c r="A2429" s="110">
        <v>15</v>
      </c>
      <c r="B2429" s="193"/>
      <c r="C2429" s="185">
        <v>1011</v>
      </c>
      <c r="D2429" s="210" t="s">
        <v>194</v>
      </c>
      <c r="E2429" s="594">
        <v>3000</v>
      </c>
      <c r="F2429" s="595">
        <v>2000</v>
      </c>
      <c r="G2429" s="593">
        <v>2000</v>
      </c>
      <c r="H2429" s="594">
        <v>2000</v>
      </c>
      <c r="I2429" s="7" t="e">
        <f>(IF(OR(#REF!&lt;&gt;0,$E2429&lt;&gt;0,$F2429&lt;&gt;0,$G2429&lt;&gt;0,$H2429&lt;&gt;0),$I$2,""))</f>
        <v>#REF!</v>
      </c>
      <c r="J2429" s="314"/>
    </row>
    <row r="2430" spans="1:10">
      <c r="A2430" s="109">
        <v>35</v>
      </c>
      <c r="B2430" s="193"/>
      <c r="C2430" s="194">
        <v>1012</v>
      </c>
      <c r="D2430" s="195" t="s">
        <v>195</v>
      </c>
      <c r="E2430" s="601">
        <v>3200</v>
      </c>
      <c r="F2430" s="602">
        <v>3500</v>
      </c>
      <c r="G2430" s="600">
        <v>4000</v>
      </c>
      <c r="H2430" s="601">
        <v>4000</v>
      </c>
      <c r="I2430" s="7" t="e">
        <f>(IF(OR(#REF!&lt;&gt;0,$E2430&lt;&gt;0,$F2430&lt;&gt;0,$G2430&lt;&gt;0,$H2430&lt;&gt;0),$I$2,""))</f>
        <v>#REF!</v>
      </c>
      <c r="J2430" s="314"/>
    </row>
    <row r="2431" spans="1:10">
      <c r="A2431" s="110">
        <v>40</v>
      </c>
      <c r="B2431" s="193"/>
      <c r="C2431" s="194">
        <v>1013</v>
      </c>
      <c r="D2431" s="195" t="s">
        <v>196</v>
      </c>
      <c r="E2431" s="601">
        <v>700</v>
      </c>
      <c r="F2431" s="602">
        <v>500</v>
      </c>
      <c r="G2431" s="600">
        <v>500</v>
      </c>
      <c r="H2431" s="601">
        <v>500</v>
      </c>
      <c r="I2431" s="7" t="e">
        <f>(IF(OR(#REF!&lt;&gt;0,$E2431&lt;&gt;0,$F2431&lt;&gt;0,$G2431&lt;&gt;0,$H2431&lt;&gt;0),$I$2,""))</f>
        <v>#REF!</v>
      </c>
      <c r="J2431" s="314"/>
    </row>
    <row r="2432" spans="1:10">
      <c r="A2432" s="110">
        <v>45</v>
      </c>
      <c r="B2432" s="193"/>
      <c r="C2432" s="194">
        <v>1014</v>
      </c>
      <c r="D2432" s="195" t="s">
        <v>197</v>
      </c>
      <c r="E2432" s="601"/>
      <c r="F2432" s="602"/>
      <c r="G2432" s="600"/>
      <c r="H2432" s="601"/>
      <c r="I2432" s="7" t="e">
        <f>(IF(OR(#REF!&lt;&gt;0,$E2432&lt;&gt;0,$F2432&lt;&gt;0,$G2432&lt;&gt;0,$H2432&lt;&gt;0),$I$2,""))</f>
        <v>#REF!</v>
      </c>
      <c r="J2432" s="314"/>
    </row>
    <row r="2433" spans="1:10">
      <c r="A2433" s="110">
        <v>50</v>
      </c>
      <c r="B2433" s="193"/>
      <c r="C2433" s="194">
        <v>1015</v>
      </c>
      <c r="D2433" s="195" t="s">
        <v>198</v>
      </c>
      <c r="E2433" s="601">
        <v>5750</v>
      </c>
      <c r="F2433" s="602">
        <v>6500</v>
      </c>
      <c r="G2433" s="600">
        <v>7000</v>
      </c>
      <c r="H2433" s="601">
        <v>7000</v>
      </c>
      <c r="I2433" s="7" t="e">
        <f>(IF(OR(#REF!&lt;&gt;0,$E2433&lt;&gt;0,$F2433&lt;&gt;0,$G2433&lt;&gt;0,$H2433&lt;&gt;0),$I$2,""))</f>
        <v>#REF!</v>
      </c>
      <c r="J2433" s="314"/>
    </row>
    <row r="2434" spans="1:10">
      <c r="A2434" s="110">
        <v>55</v>
      </c>
      <c r="B2434" s="193"/>
      <c r="C2434" s="211">
        <v>1016</v>
      </c>
      <c r="D2434" s="212" t="s">
        <v>199</v>
      </c>
      <c r="E2434" s="612">
        <v>12900</v>
      </c>
      <c r="F2434" s="613">
        <v>12000</v>
      </c>
      <c r="G2434" s="611">
        <v>12000</v>
      </c>
      <c r="H2434" s="612">
        <v>12000</v>
      </c>
      <c r="I2434" s="7" t="e">
        <f>(IF(OR(#REF!&lt;&gt;0,$E2434&lt;&gt;0,$F2434&lt;&gt;0,$G2434&lt;&gt;0,$H2434&lt;&gt;0),$I$2,""))</f>
        <v>#REF!</v>
      </c>
      <c r="J2434" s="314"/>
    </row>
    <row r="2435" spans="1:10">
      <c r="A2435" s="110">
        <v>60</v>
      </c>
      <c r="B2435" s="184"/>
      <c r="C2435" s="214">
        <v>1020</v>
      </c>
      <c r="D2435" s="215" t="s">
        <v>200</v>
      </c>
      <c r="E2435" s="615">
        <v>1200</v>
      </c>
      <c r="F2435" s="616">
        <v>1500</v>
      </c>
      <c r="G2435" s="614">
        <v>1500</v>
      </c>
      <c r="H2435" s="615">
        <v>1500</v>
      </c>
      <c r="I2435" s="7" t="e">
        <f>(IF(OR(#REF!&lt;&gt;0,$E2435&lt;&gt;0,$F2435&lt;&gt;0,$G2435&lt;&gt;0,$H2435&lt;&gt;0),$I$2,""))</f>
        <v>#REF!</v>
      </c>
      <c r="J2435" s="314"/>
    </row>
    <row r="2436" spans="1:10">
      <c r="A2436" s="109">
        <v>65</v>
      </c>
      <c r="B2436" s="193"/>
      <c r="C2436" s="217">
        <v>1030</v>
      </c>
      <c r="D2436" s="218" t="s">
        <v>201</v>
      </c>
      <c r="E2436" s="618">
        <v>9100</v>
      </c>
      <c r="F2436" s="619">
        <v>1000</v>
      </c>
      <c r="G2436" s="617">
        <v>2000</v>
      </c>
      <c r="H2436" s="618">
        <v>2000</v>
      </c>
      <c r="I2436" s="7" t="e">
        <f>(IF(OR(#REF!&lt;&gt;0,$E2436&lt;&gt;0,$F2436&lt;&gt;0,$G2436&lt;&gt;0,$H2436&lt;&gt;0),$I$2,""))</f>
        <v>#REF!</v>
      </c>
      <c r="J2436" s="314"/>
    </row>
    <row r="2437" spans="1:10">
      <c r="A2437" s="110">
        <v>70</v>
      </c>
      <c r="B2437" s="193"/>
      <c r="C2437" s="214">
        <v>1051</v>
      </c>
      <c r="D2437" s="221" t="s">
        <v>202</v>
      </c>
      <c r="E2437" s="615">
        <v>30</v>
      </c>
      <c r="F2437" s="616"/>
      <c r="G2437" s="614"/>
      <c r="H2437" s="615"/>
      <c r="I2437" s="7" t="e">
        <f>(IF(OR(#REF!&lt;&gt;0,$E2437&lt;&gt;0,$F2437&lt;&gt;0,$G2437&lt;&gt;0,$H2437&lt;&gt;0),$I$2,""))</f>
        <v>#REF!</v>
      </c>
      <c r="J2437" s="314"/>
    </row>
    <row r="2438" spans="1:10">
      <c r="A2438" s="110">
        <v>75</v>
      </c>
      <c r="B2438" s="193"/>
      <c r="C2438" s="194">
        <v>1052</v>
      </c>
      <c r="D2438" s="195" t="s">
        <v>203</v>
      </c>
      <c r="E2438" s="601"/>
      <c r="F2438" s="602"/>
      <c r="G2438" s="600"/>
      <c r="H2438" s="601"/>
      <c r="I2438" s="7" t="e">
        <f>(IF(OR(#REF!&lt;&gt;0,$E2438&lt;&gt;0,$F2438&lt;&gt;0,$G2438&lt;&gt;0,$H2438&lt;&gt;0),$I$2,""))</f>
        <v>#REF!</v>
      </c>
      <c r="J2438" s="314"/>
    </row>
    <row r="2439" spans="1:10">
      <c r="A2439" s="110">
        <v>80</v>
      </c>
      <c r="B2439" s="193"/>
      <c r="C2439" s="217">
        <v>1053</v>
      </c>
      <c r="D2439" s="218" t="s">
        <v>204</v>
      </c>
      <c r="E2439" s="618"/>
      <c r="F2439" s="619"/>
      <c r="G2439" s="617"/>
      <c r="H2439" s="618"/>
      <c r="I2439" s="7" t="e">
        <f>(IF(OR(#REF!&lt;&gt;0,$E2439&lt;&gt;0,$F2439&lt;&gt;0,$G2439&lt;&gt;0,$H2439&lt;&gt;0),$I$2,""))</f>
        <v>#REF!</v>
      </c>
      <c r="J2439" s="314"/>
    </row>
    <row r="2440" spans="1:10">
      <c r="A2440" s="110">
        <v>80</v>
      </c>
      <c r="B2440" s="193"/>
      <c r="C2440" s="214">
        <v>1062</v>
      </c>
      <c r="D2440" s="215" t="s">
        <v>205</v>
      </c>
      <c r="E2440" s="615">
        <v>210</v>
      </c>
      <c r="F2440" s="616">
        <v>100</v>
      </c>
      <c r="G2440" s="614">
        <v>100</v>
      </c>
      <c r="H2440" s="615">
        <v>100</v>
      </c>
      <c r="I2440" s="7" t="e">
        <f>(IF(OR(#REF!&lt;&gt;0,$E2440&lt;&gt;0,$F2440&lt;&gt;0,$G2440&lt;&gt;0,$H2440&lt;&gt;0),$I$2,""))</f>
        <v>#REF!</v>
      </c>
      <c r="J2440" s="314"/>
    </row>
    <row r="2441" spans="1:10">
      <c r="A2441" s="110">
        <v>85</v>
      </c>
      <c r="B2441" s="193"/>
      <c r="C2441" s="217">
        <v>1063</v>
      </c>
      <c r="D2441" s="222" t="s">
        <v>206</v>
      </c>
      <c r="E2441" s="618"/>
      <c r="F2441" s="619"/>
      <c r="G2441" s="617"/>
      <c r="H2441" s="618"/>
      <c r="I2441" s="7" t="e">
        <f>(IF(OR(#REF!&lt;&gt;0,$E2441&lt;&gt;0,$F2441&lt;&gt;0,$G2441&lt;&gt;0,$H2441&lt;&gt;0),$I$2,""))</f>
        <v>#REF!</v>
      </c>
      <c r="J2441" s="314"/>
    </row>
    <row r="2442" spans="1:10">
      <c r="A2442" s="110">
        <v>90</v>
      </c>
      <c r="B2442" s="193"/>
      <c r="C2442" s="223">
        <v>1069</v>
      </c>
      <c r="D2442" s="224" t="s">
        <v>207</v>
      </c>
      <c r="E2442" s="621"/>
      <c r="F2442" s="622"/>
      <c r="G2442" s="620"/>
      <c r="H2442" s="621"/>
      <c r="I2442" s="7" t="e">
        <f>(IF(OR(#REF!&lt;&gt;0,$E2442&lt;&gt;0,$F2442&lt;&gt;0,$G2442&lt;&gt;0,$H2442&lt;&gt;0),$I$2,""))</f>
        <v>#REF!</v>
      </c>
      <c r="J2442" s="314"/>
    </row>
    <row r="2443" spans="1:10">
      <c r="A2443" s="110">
        <v>90</v>
      </c>
      <c r="B2443" s="184"/>
      <c r="C2443" s="214">
        <v>1091</v>
      </c>
      <c r="D2443" s="221" t="s">
        <v>208</v>
      </c>
      <c r="E2443" s="615">
        <v>2820</v>
      </c>
      <c r="F2443" s="616">
        <v>3000</v>
      </c>
      <c r="G2443" s="614">
        <v>3000</v>
      </c>
      <c r="H2443" s="615">
        <v>3000</v>
      </c>
      <c r="I2443" s="7" t="e">
        <f>(IF(OR(#REF!&lt;&gt;0,$E2443&lt;&gt;0,$F2443&lt;&gt;0,$G2443&lt;&gt;0,$H2443&lt;&gt;0),$I$2,""))</f>
        <v>#REF!</v>
      </c>
      <c r="J2443" s="314"/>
    </row>
    <row r="2444" spans="1:10">
      <c r="A2444" s="109">
        <v>115</v>
      </c>
      <c r="B2444" s="193"/>
      <c r="C2444" s="194">
        <v>1092</v>
      </c>
      <c r="D2444" s="195" t="s">
        <v>209</v>
      </c>
      <c r="E2444" s="601"/>
      <c r="F2444" s="602"/>
      <c r="G2444" s="600"/>
      <c r="H2444" s="601"/>
      <c r="I2444" s="7" t="e">
        <f>(IF(OR(#REF!&lt;&gt;0,$E2444&lt;&gt;0,$F2444&lt;&gt;0,$G2444&lt;&gt;0,$H2444&lt;&gt;0),$I$2,""))</f>
        <v>#REF!</v>
      </c>
      <c r="J2444" s="314"/>
    </row>
    <row r="2445" spans="1:10">
      <c r="A2445" s="109">
        <v>125</v>
      </c>
      <c r="B2445" s="193"/>
      <c r="C2445" s="188">
        <v>1098</v>
      </c>
      <c r="D2445" s="226" t="s">
        <v>210</v>
      </c>
      <c r="E2445" s="597"/>
      <c r="F2445" s="598"/>
      <c r="G2445" s="596"/>
      <c r="H2445" s="597"/>
      <c r="I2445" s="7" t="e">
        <f>(IF(OR(#REF!&lt;&gt;0,$E2445&lt;&gt;0,$F2445&lt;&gt;0,$G2445&lt;&gt;0,$H2445&lt;&gt;0),$I$2,""))</f>
        <v>#REF!</v>
      </c>
      <c r="J2445" s="314"/>
    </row>
    <row r="2446" spans="1:10">
      <c r="A2446" s="110">
        <v>130</v>
      </c>
      <c r="B2446" s="180">
        <v>1900</v>
      </c>
      <c r="C2446" s="227" t="s">
        <v>211</v>
      </c>
      <c r="D2446" s="623"/>
      <c r="E2446" s="591">
        <f>SUM(E2447:E2449)</f>
        <v>190</v>
      </c>
      <c r="F2446" s="592">
        <f>SUM(F2447:F2449)</f>
        <v>200</v>
      </c>
      <c r="G2446" s="590">
        <f>SUM(G2447:G2449)</f>
        <v>200</v>
      </c>
      <c r="H2446" s="591">
        <f>SUM(H2447:H2449)</f>
        <v>200</v>
      </c>
      <c r="I2446" s="7" t="e">
        <f>(IF(OR(#REF!&lt;&gt;0,$E2446&lt;&gt;0,$F2446&lt;&gt;0,$G2446&lt;&gt;0,$H2446&lt;&gt;0),$I$2,""))</f>
        <v>#REF!</v>
      </c>
      <c r="J2446" s="314"/>
    </row>
    <row r="2447" spans="1:10">
      <c r="A2447" s="110">
        <v>135</v>
      </c>
      <c r="B2447" s="193"/>
      <c r="C2447" s="185">
        <v>1901</v>
      </c>
      <c r="D2447" s="228" t="s">
        <v>212</v>
      </c>
      <c r="E2447" s="594">
        <v>100</v>
      </c>
      <c r="F2447" s="595">
        <v>150</v>
      </c>
      <c r="G2447" s="593">
        <v>150</v>
      </c>
      <c r="H2447" s="594">
        <v>150</v>
      </c>
      <c r="I2447" s="7" t="e">
        <f>(IF(OR(#REF!&lt;&gt;0,$E2447&lt;&gt;0,$F2447&lt;&gt;0,$G2447&lt;&gt;0,$H2447&lt;&gt;0),$I$2,""))</f>
        <v>#REF!</v>
      </c>
      <c r="J2447" s="314"/>
    </row>
    <row r="2448" spans="1:10">
      <c r="A2448" s="110">
        <v>140</v>
      </c>
      <c r="B2448" s="229"/>
      <c r="C2448" s="194">
        <v>1981</v>
      </c>
      <c r="D2448" s="230" t="s">
        <v>213</v>
      </c>
      <c r="E2448" s="601">
        <v>90</v>
      </c>
      <c r="F2448" s="602">
        <v>50</v>
      </c>
      <c r="G2448" s="600">
        <v>50</v>
      </c>
      <c r="H2448" s="601">
        <v>50</v>
      </c>
      <c r="I2448" s="7" t="e">
        <f>(IF(OR(#REF!&lt;&gt;0,$E2448&lt;&gt;0,$F2448&lt;&gt;0,$G2448&lt;&gt;0,$H2448&lt;&gt;0),$I$2,""))</f>
        <v>#REF!</v>
      </c>
      <c r="J2448" s="314"/>
    </row>
    <row r="2449" spans="1:10">
      <c r="A2449" s="110">
        <v>145</v>
      </c>
      <c r="B2449" s="193"/>
      <c r="C2449" s="188">
        <v>1991</v>
      </c>
      <c r="D2449" s="231" t="s">
        <v>214</v>
      </c>
      <c r="E2449" s="597"/>
      <c r="F2449" s="598"/>
      <c r="G2449" s="596"/>
      <c r="H2449" s="597"/>
      <c r="I2449" s="7" t="e">
        <f>(IF(OR(#REF!&lt;&gt;0,$E2449&lt;&gt;0,$F2449&lt;&gt;0,$G2449&lt;&gt;0,$H2449&lt;&gt;0),$I$2,""))</f>
        <v>#REF!</v>
      </c>
      <c r="J2449" s="314"/>
    </row>
    <row r="2450" spans="1:10">
      <c r="A2450" s="110">
        <v>150</v>
      </c>
      <c r="B2450" s="180">
        <v>2100</v>
      </c>
      <c r="C2450" s="227" t="s">
        <v>215</v>
      </c>
      <c r="D2450" s="623"/>
      <c r="E2450" s="591">
        <f>SUM(E2451:E2455)</f>
        <v>0</v>
      </c>
      <c r="F2450" s="592">
        <f>SUM(F2451:F2455)</f>
        <v>0</v>
      </c>
      <c r="G2450" s="590">
        <f>SUM(G2451:G2455)</f>
        <v>0</v>
      </c>
      <c r="H2450" s="591">
        <f>SUM(H2451:H2455)</f>
        <v>0</v>
      </c>
      <c r="I2450" s="7" t="e">
        <f>(IF(OR(#REF!&lt;&gt;0,$E2450&lt;&gt;0,$F2450&lt;&gt;0,$G2450&lt;&gt;0,$H2450&lt;&gt;0),$I$2,""))</f>
        <v>#REF!</v>
      </c>
      <c r="J2450" s="314"/>
    </row>
    <row r="2451" spans="1:10">
      <c r="A2451" s="110">
        <v>155</v>
      </c>
      <c r="B2451" s="193"/>
      <c r="C2451" s="185">
        <v>2110</v>
      </c>
      <c r="D2451" s="232" t="s">
        <v>216</v>
      </c>
      <c r="E2451" s="594"/>
      <c r="F2451" s="595"/>
      <c r="G2451" s="593"/>
      <c r="H2451" s="594"/>
      <c r="I2451" s="7" t="e">
        <f>(IF(OR(#REF!&lt;&gt;0,$E2451&lt;&gt;0,$F2451&lt;&gt;0,$G2451&lt;&gt;0,$H2451&lt;&gt;0),$I$2,""))</f>
        <v>#REF!</v>
      </c>
      <c r="J2451" s="314"/>
    </row>
    <row r="2452" spans="1:10">
      <c r="A2452" s="110">
        <v>160</v>
      </c>
      <c r="B2452" s="229"/>
      <c r="C2452" s="194">
        <v>2120</v>
      </c>
      <c r="D2452" s="198" t="s">
        <v>217</v>
      </c>
      <c r="E2452" s="601"/>
      <c r="F2452" s="602"/>
      <c r="G2452" s="600"/>
      <c r="H2452" s="601"/>
      <c r="I2452" s="7" t="e">
        <f>(IF(OR(#REF!&lt;&gt;0,$E2452&lt;&gt;0,$F2452&lt;&gt;0,$G2452&lt;&gt;0,$H2452&lt;&gt;0),$I$2,""))</f>
        <v>#REF!</v>
      </c>
      <c r="J2452" s="314"/>
    </row>
    <row r="2453" spans="1:10">
      <c r="A2453" s="110">
        <v>165</v>
      </c>
      <c r="B2453" s="229"/>
      <c r="C2453" s="194">
        <v>2125</v>
      </c>
      <c r="D2453" s="198" t="s">
        <v>218</v>
      </c>
      <c r="E2453" s="605">
        <v>0</v>
      </c>
      <c r="F2453" s="606">
        <v>0</v>
      </c>
      <c r="G2453" s="604">
        <v>0</v>
      </c>
      <c r="H2453" s="605">
        <v>0</v>
      </c>
      <c r="I2453" s="7" t="e">
        <f>(IF(OR(#REF!&lt;&gt;0,$E2453&lt;&gt;0,$F2453&lt;&gt;0,$G2453&lt;&gt;0,$H2453&lt;&gt;0),$I$2,""))</f>
        <v>#REF!</v>
      </c>
      <c r="J2453" s="314"/>
    </row>
    <row r="2454" spans="1:10">
      <c r="A2454" s="110">
        <v>175</v>
      </c>
      <c r="B2454" s="192"/>
      <c r="C2454" s="194">
        <v>2140</v>
      </c>
      <c r="D2454" s="198" t="s">
        <v>219</v>
      </c>
      <c r="E2454" s="605">
        <v>0</v>
      </c>
      <c r="F2454" s="606">
        <v>0</v>
      </c>
      <c r="G2454" s="604">
        <v>0</v>
      </c>
      <c r="H2454" s="605">
        <v>0</v>
      </c>
      <c r="I2454" s="7" t="e">
        <f>(IF(OR(#REF!&lt;&gt;0,$E2454&lt;&gt;0,$F2454&lt;&gt;0,$G2454&lt;&gt;0,$H2454&lt;&gt;0),$I$2,""))</f>
        <v>#REF!</v>
      </c>
      <c r="J2454" s="314"/>
    </row>
    <row r="2455" spans="1:10">
      <c r="A2455" s="110">
        <v>180</v>
      </c>
      <c r="B2455" s="193"/>
      <c r="C2455" s="188">
        <v>2190</v>
      </c>
      <c r="D2455" s="233" t="s">
        <v>220</v>
      </c>
      <c r="E2455" s="597"/>
      <c r="F2455" s="598"/>
      <c r="G2455" s="596"/>
      <c r="H2455" s="597"/>
      <c r="I2455" s="7" t="e">
        <f>(IF(OR(#REF!&lt;&gt;0,$E2455&lt;&gt;0,$F2455&lt;&gt;0,$G2455&lt;&gt;0,$H2455&lt;&gt;0),$I$2,""))</f>
        <v>#REF!</v>
      </c>
      <c r="J2455" s="314"/>
    </row>
    <row r="2456" spans="1:10">
      <c r="A2456" s="110">
        <v>185</v>
      </c>
      <c r="B2456" s="180">
        <v>2200</v>
      </c>
      <c r="C2456" s="227" t="s">
        <v>221</v>
      </c>
      <c r="D2456" s="623"/>
      <c r="E2456" s="591">
        <f>SUM(E2457:E2458)</f>
        <v>0</v>
      </c>
      <c r="F2456" s="592">
        <f>SUM(F2457:F2458)</f>
        <v>0</v>
      </c>
      <c r="G2456" s="590">
        <f>SUM(G2457:G2458)</f>
        <v>0</v>
      </c>
      <c r="H2456" s="591">
        <f>SUM(H2457:H2458)</f>
        <v>0</v>
      </c>
      <c r="I2456" s="7" t="e">
        <f>(IF(OR(#REF!&lt;&gt;0,$E2456&lt;&gt;0,$F2456&lt;&gt;0,$G2456&lt;&gt;0,$H2456&lt;&gt;0),$I$2,""))</f>
        <v>#REF!</v>
      </c>
      <c r="J2456" s="314"/>
    </row>
    <row r="2457" spans="1:10">
      <c r="A2457" s="110">
        <v>190</v>
      </c>
      <c r="B2457" s="193"/>
      <c r="C2457" s="185">
        <v>2221</v>
      </c>
      <c r="D2457" s="186" t="s">
        <v>222</v>
      </c>
      <c r="E2457" s="594"/>
      <c r="F2457" s="595"/>
      <c r="G2457" s="593"/>
      <c r="H2457" s="594"/>
      <c r="I2457" s="7" t="e">
        <f>(IF(OR(#REF!&lt;&gt;0,$E2457&lt;&gt;0,$F2457&lt;&gt;0,$G2457&lt;&gt;0,$H2457&lt;&gt;0),$I$2,""))</f>
        <v>#REF!</v>
      </c>
      <c r="J2457" s="314"/>
    </row>
    <row r="2458" spans="1:10">
      <c r="A2458" s="110">
        <v>200</v>
      </c>
      <c r="B2458" s="193"/>
      <c r="C2458" s="188">
        <v>2224</v>
      </c>
      <c r="D2458" s="189" t="s">
        <v>223</v>
      </c>
      <c r="E2458" s="597"/>
      <c r="F2458" s="598"/>
      <c r="G2458" s="596"/>
      <c r="H2458" s="597"/>
      <c r="I2458" s="7" t="e">
        <f>(IF(OR(#REF!&lt;&gt;0,$E2458&lt;&gt;0,$F2458&lt;&gt;0,$G2458&lt;&gt;0,$H2458&lt;&gt;0),$I$2,""))</f>
        <v>#REF!</v>
      </c>
      <c r="J2458" s="314"/>
    </row>
    <row r="2459" spans="1:10">
      <c r="A2459" s="110">
        <v>200</v>
      </c>
      <c r="B2459" s="180">
        <v>2500</v>
      </c>
      <c r="C2459" s="227" t="s">
        <v>224</v>
      </c>
      <c r="D2459" s="623"/>
      <c r="E2459" s="609"/>
      <c r="F2459" s="610"/>
      <c r="G2459" s="608"/>
      <c r="H2459" s="609"/>
      <c r="I2459" s="7" t="e">
        <f>(IF(OR(#REF!&lt;&gt;0,$E2459&lt;&gt;0,$F2459&lt;&gt;0,$G2459&lt;&gt;0,$H2459&lt;&gt;0),$I$2,""))</f>
        <v>#REF!</v>
      </c>
      <c r="J2459" s="314"/>
    </row>
    <row r="2460" spans="1:10">
      <c r="A2460" s="110">
        <v>205</v>
      </c>
      <c r="B2460" s="180">
        <v>2600</v>
      </c>
      <c r="C2460" s="234" t="s">
        <v>225</v>
      </c>
      <c r="D2460" s="624"/>
      <c r="E2460" s="609"/>
      <c r="F2460" s="610"/>
      <c r="G2460" s="608"/>
      <c r="H2460" s="609"/>
      <c r="I2460" s="7" t="e">
        <f>(IF(OR(#REF!&lt;&gt;0,$E2460&lt;&gt;0,$F2460&lt;&gt;0,$G2460&lt;&gt;0,$H2460&lt;&gt;0),$I$2,""))</f>
        <v>#REF!</v>
      </c>
      <c r="J2460" s="314"/>
    </row>
    <row r="2461" spans="1:10">
      <c r="A2461" s="110">
        <v>210</v>
      </c>
      <c r="B2461" s="180">
        <v>2700</v>
      </c>
      <c r="C2461" s="234" t="s">
        <v>226</v>
      </c>
      <c r="D2461" s="624"/>
      <c r="E2461" s="609"/>
      <c r="F2461" s="610"/>
      <c r="G2461" s="608"/>
      <c r="H2461" s="609"/>
      <c r="I2461" s="7" t="e">
        <f>(IF(OR(#REF!&lt;&gt;0,$E2461&lt;&gt;0,$F2461&lt;&gt;0,$G2461&lt;&gt;0,$H2461&lt;&gt;0),$I$2,""))</f>
        <v>#REF!</v>
      </c>
      <c r="J2461" s="314"/>
    </row>
    <row r="2462" spans="1:10" ht="36" customHeight="1">
      <c r="A2462" s="110">
        <v>215</v>
      </c>
      <c r="B2462" s="180">
        <v>2800</v>
      </c>
      <c r="C2462" s="234" t="s">
        <v>517</v>
      </c>
      <c r="D2462" s="624"/>
      <c r="E2462" s="609"/>
      <c r="F2462" s="610"/>
      <c r="G2462" s="608"/>
      <c r="H2462" s="609"/>
      <c r="I2462" s="7" t="e">
        <f>(IF(OR(#REF!&lt;&gt;0,$E2462&lt;&gt;0,$F2462&lt;&gt;0,$G2462&lt;&gt;0,$H2462&lt;&gt;0),$I$2,""))</f>
        <v>#REF!</v>
      </c>
      <c r="J2462" s="314"/>
    </row>
    <row r="2463" spans="1:10">
      <c r="A2463" s="109">
        <v>220</v>
      </c>
      <c r="B2463" s="180">
        <v>2900</v>
      </c>
      <c r="C2463" s="227" t="s">
        <v>228</v>
      </c>
      <c r="D2463" s="623"/>
      <c r="E2463" s="590">
        <f>SUM(E2464:E2471)</f>
        <v>0</v>
      </c>
      <c r="F2463" s="590">
        <f>SUM(F2464:F2471)</f>
        <v>0</v>
      </c>
      <c r="G2463" s="590">
        <f>SUM(G2464:G2471)</f>
        <v>0</v>
      </c>
      <c r="H2463" s="590">
        <f>SUM(H2464:H2471)</f>
        <v>0</v>
      </c>
      <c r="I2463" s="7" t="e">
        <f>(IF(OR(#REF!&lt;&gt;0,$E2463&lt;&gt;0,$F2463&lt;&gt;0,$G2463&lt;&gt;0,$H2463&lt;&gt;0),$I$2,""))</f>
        <v>#REF!</v>
      </c>
      <c r="J2463" s="314"/>
    </row>
    <row r="2464" spans="1:10">
      <c r="A2464" s="110">
        <v>225</v>
      </c>
      <c r="B2464" s="236"/>
      <c r="C2464" s="185">
        <v>2910</v>
      </c>
      <c r="D2464" s="237" t="s">
        <v>229</v>
      </c>
      <c r="E2464" s="594"/>
      <c r="F2464" s="595"/>
      <c r="G2464" s="593"/>
      <c r="H2464" s="594"/>
      <c r="I2464" s="7" t="e">
        <f>(IF(OR(#REF!&lt;&gt;0,$E2464&lt;&gt;0,$F2464&lt;&gt;0,$G2464&lt;&gt;0,$H2464&lt;&gt;0),$I$2,""))</f>
        <v>#REF!</v>
      </c>
      <c r="J2464" s="314"/>
    </row>
    <row r="2465" spans="1:10">
      <c r="A2465" s="110">
        <v>230</v>
      </c>
      <c r="B2465" s="236"/>
      <c r="C2465" s="185">
        <v>2920</v>
      </c>
      <c r="D2465" s="237" t="s">
        <v>230</v>
      </c>
      <c r="E2465" s="594"/>
      <c r="F2465" s="595"/>
      <c r="G2465" s="593"/>
      <c r="H2465" s="594"/>
      <c r="I2465" s="7" t="e">
        <f>(IF(OR(#REF!&lt;&gt;0,$E2465&lt;&gt;0,$F2465&lt;&gt;0,$G2465&lt;&gt;0,$H2465&lt;&gt;0),$I$2,""))</f>
        <v>#REF!</v>
      </c>
      <c r="J2465" s="314"/>
    </row>
    <row r="2466" spans="1:10" ht="31.5">
      <c r="A2466" s="110">
        <v>245</v>
      </c>
      <c r="B2466" s="236"/>
      <c r="C2466" s="217">
        <v>2969</v>
      </c>
      <c r="D2466" s="238" t="s">
        <v>231</v>
      </c>
      <c r="E2466" s="618"/>
      <c r="F2466" s="619"/>
      <c r="G2466" s="617"/>
      <c r="H2466" s="618"/>
      <c r="I2466" s="7" t="e">
        <f>(IF(OR(#REF!&lt;&gt;0,$E2466&lt;&gt;0,$F2466&lt;&gt;0,$G2466&lt;&gt;0,$H2466&lt;&gt;0),$I$2,""))</f>
        <v>#REF!</v>
      </c>
      <c r="J2466" s="314"/>
    </row>
    <row r="2467" spans="1:10" ht="31.5">
      <c r="A2467" s="109">
        <v>220</v>
      </c>
      <c r="B2467" s="236"/>
      <c r="C2467" s="239">
        <v>2970</v>
      </c>
      <c r="D2467" s="240" t="s">
        <v>232</v>
      </c>
      <c r="E2467" s="626"/>
      <c r="F2467" s="627"/>
      <c r="G2467" s="625"/>
      <c r="H2467" s="626"/>
      <c r="I2467" s="7" t="e">
        <f>(IF(OR(#REF!&lt;&gt;0,$E2467&lt;&gt;0,$F2467&lt;&gt;0,$G2467&lt;&gt;0,$H2467&lt;&gt;0),$I$2,""))</f>
        <v>#REF!</v>
      </c>
      <c r="J2467" s="314"/>
    </row>
    <row r="2468" spans="1:10">
      <c r="A2468" s="110">
        <v>225</v>
      </c>
      <c r="B2468" s="236"/>
      <c r="C2468" s="223">
        <v>2989</v>
      </c>
      <c r="D2468" s="242" t="s">
        <v>233</v>
      </c>
      <c r="E2468" s="621"/>
      <c r="F2468" s="622"/>
      <c r="G2468" s="620"/>
      <c r="H2468" s="621"/>
      <c r="I2468" s="7" t="e">
        <f>(IF(OR(#REF!&lt;&gt;0,$E2468&lt;&gt;0,$F2468&lt;&gt;0,$G2468&lt;&gt;0,$H2468&lt;&gt;0),$I$2,""))</f>
        <v>#REF!</v>
      </c>
      <c r="J2468" s="314"/>
    </row>
    <row r="2469" spans="1:10" ht="31.5">
      <c r="A2469" s="110">
        <v>230</v>
      </c>
      <c r="B2469" s="193"/>
      <c r="C2469" s="214">
        <v>2990</v>
      </c>
      <c r="D2469" s="243" t="s">
        <v>234</v>
      </c>
      <c r="E2469" s="615"/>
      <c r="F2469" s="616"/>
      <c r="G2469" s="614"/>
      <c r="H2469" s="615"/>
      <c r="I2469" s="7" t="e">
        <f>(IF(OR(#REF!&lt;&gt;0,$E2469&lt;&gt;0,$F2469&lt;&gt;0,$G2469&lt;&gt;0,$H2469&lt;&gt;0),$I$2,""))</f>
        <v>#REF!</v>
      </c>
      <c r="J2469" s="314"/>
    </row>
    <row r="2470" spans="1:10">
      <c r="A2470" s="110">
        <v>235</v>
      </c>
      <c r="B2470" s="193"/>
      <c r="C2470" s="214">
        <v>2991</v>
      </c>
      <c r="D2470" s="243" t="s">
        <v>235</v>
      </c>
      <c r="E2470" s="615"/>
      <c r="F2470" s="616"/>
      <c r="G2470" s="614"/>
      <c r="H2470" s="615"/>
      <c r="I2470" s="7" t="e">
        <f>(IF(OR(#REF!&lt;&gt;0,$E2470&lt;&gt;0,$F2470&lt;&gt;0,$G2470&lt;&gt;0,$H2470&lt;&gt;0),$I$2,""))</f>
        <v>#REF!</v>
      </c>
      <c r="J2470" s="314"/>
    </row>
    <row r="2471" spans="1:10">
      <c r="A2471" s="110">
        <v>240</v>
      </c>
      <c r="B2471" s="193"/>
      <c r="C2471" s="188">
        <v>2992</v>
      </c>
      <c r="D2471" s="628" t="s">
        <v>236</v>
      </c>
      <c r="E2471" s="597"/>
      <c r="F2471" s="598"/>
      <c r="G2471" s="596"/>
      <c r="H2471" s="597"/>
      <c r="I2471" s="7" t="e">
        <f>(IF(OR(#REF!&lt;&gt;0,$E2471&lt;&gt;0,$F2471&lt;&gt;0,$G2471&lt;&gt;0,$H2471&lt;&gt;0),$I$2,""))</f>
        <v>#REF!</v>
      </c>
      <c r="J2471" s="314"/>
    </row>
    <row r="2472" spans="1:10">
      <c r="A2472" s="110">
        <v>245</v>
      </c>
      <c r="B2472" s="180">
        <v>3300</v>
      </c>
      <c r="C2472" s="245" t="s">
        <v>237</v>
      </c>
      <c r="D2472" s="246"/>
      <c r="E2472" s="591">
        <f>SUM(E2473:E2477)</f>
        <v>0</v>
      </c>
      <c r="F2472" s="592">
        <f>SUM(F2473:F2477)</f>
        <v>0</v>
      </c>
      <c r="G2472" s="590">
        <f>SUM(G2473:G2477)</f>
        <v>0</v>
      </c>
      <c r="H2472" s="591">
        <f>SUM(H2473:H2477)</f>
        <v>0</v>
      </c>
      <c r="I2472" s="7" t="e">
        <f>(IF(OR(#REF!&lt;&gt;0,$E2472&lt;&gt;0,$F2472&lt;&gt;0,$G2472&lt;&gt;0,$H2472&lt;&gt;0),$I$2,""))</f>
        <v>#REF!</v>
      </c>
      <c r="J2472" s="314"/>
    </row>
    <row r="2473" spans="1:10">
      <c r="A2473" s="109">
        <v>250</v>
      </c>
      <c r="B2473" s="192"/>
      <c r="C2473" s="185">
        <v>3301</v>
      </c>
      <c r="D2473" s="247" t="s">
        <v>238</v>
      </c>
      <c r="E2473" s="630">
        <v>0</v>
      </c>
      <c r="F2473" s="631">
        <v>0</v>
      </c>
      <c r="G2473" s="629">
        <v>0</v>
      </c>
      <c r="H2473" s="630">
        <v>0</v>
      </c>
      <c r="I2473" s="7" t="e">
        <f>(IF(OR(#REF!&lt;&gt;0,$E2473&lt;&gt;0,$F2473&lt;&gt;0,$G2473&lt;&gt;0,$H2473&lt;&gt;0),$I$2,""))</f>
        <v>#REF!</v>
      </c>
      <c r="J2473" s="314"/>
    </row>
    <row r="2474" spans="1:10">
      <c r="A2474" s="110">
        <v>255</v>
      </c>
      <c r="B2474" s="192"/>
      <c r="C2474" s="194">
        <v>3302</v>
      </c>
      <c r="D2474" s="248" t="s">
        <v>239</v>
      </c>
      <c r="E2474" s="605">
        <v>0</v>
      </c>
      <c r="F2474" s="606">
        <v>0</v>
      </c>
      <c r="G2474" s="604">
        <v>0</v>
      </c>
      <c r="H2474" s="605">
        <v>0</v>
      </c>
      <c r="I2474" s="7" t="e">
        <f>(IF(OR(#REF!&lt;&gt;0,$E2474&lt;&gt;0,$F2474&lt;&gt;0,$G2474&lt;&gt;0,$H2474&lt;&gt;0),$I$2,""))</f>
        <v>#REF!</v>
      </c>
      <c r="J2474" s="314"/>
    </row>
    <row r="2475" spans="1:10">
      <c r="A2475" s="110">
        <v>265</v>
      </c>
      <c r="B2475" s="192"/>
      <c r="C2475" s="194">
        <v>3304</v>
      </c>
      <c r="D2475" s="248" t="s">
        <v>240</v>
      </c>
      <c r="E2475" s="605">
        <v>0</v>
      </c>
      <c r="F2475" s="606">
        <v>0</v>
      </c>
      <c r="G2475" s="604">
        <v>0</v>
      </c>
      <c r="H2475" s="605">
        <v>0</v>
      </c>
      <c r="I2475" s="7" t="e">
        <f>(IF(OR(#REF!&lt;&gt;0,$E2475&lt;&gt;0,$F2475&lt;&gt;0,$G2475&lt;&gt;0,$H2475&lt;&gt;0),$I$2,""))</f>
        <v>#REF!</v>
      </c>
      <c r="J2475" s="314"/>
    </row>
    <row r="2476" spans="1:10" ht="31.5">
      <c r="A2476" s="109">
        <v>270</v>
      </c>
      <c r="B2476" s="192"/>
      <c r="C2476" s="188">
        <v>3306</v>
      </c>
      <c r="D2476" s="249" t="s">
        <v>241</v>
      </c>
      <c r="E2476" s="605">
        <v>0</v>
      </c>
      <c r="F2476" s="606">
        <v>0</v>
      </c>
      <c r="G2476" s="604">
        <v>0</v>
      </c>
      <c r="H2476" s="605">
        <v>0</v>
      </c>
      <c r="I2476" s="7" t="e">
        <f>(IF(OR(#REF!&lt;&gt;0,$E2476&lt;&gt;0,$F2476&lt;&gt;0,$G2476&lt;&gt;0,$H2476&lt;&gt;0),$I$2,""))</f>
        <v>#REF!</v>
      </c>
      <c r="J2476" s="314"/>
    </row>
    <row r="2477" spans="1:10">
      <c r="A2477" s="109">
        <v>290</v>
      </c>
      <c r="B2477" s="192"/>
      <c r="C2477" s="188">
        <v>3307</v>
      </c>
      <c r="D2477" s="249" t="s">
        <v>242</v>
      </c>
      <c r="E2477" s="633">
        <v>0</v>
      </c>
      <c r="F2477" s="634">
        <v>0</v>
      </c>
      <c r="G2477" s="632">
        <v>0</v>
      </c>
      <c r="H2477" s="633">
        <v>0</v>
      </c>
      <c r="I2477" s="7" t="e">
        <f>(IF(OR(#REF!&lt;&gt;0,$E2477&lt;&gt;0,$F2477&lt;&gt;0,$G2477&lt;&gt;0,$H2477&lt;&gt;0),$I$2,""))</f>
        <v>#REF!</v>
      </c>
      <c r="J2477" s="314"/>
    </row>
    <row r="2478" spans="1:10">
      <c r="A2478" s="235">
        <v>320</v>
      </c>
      <c r="B2478" s="180">
        <v>3900</v>
      </c>
      <c r="C2478" s="227" t="s">
        <v>243</v>
      </c>
      <c r="D2478" s="623"/>
      <c r="E2478" s="636">
        <v>0</v>
      </c>
      <c r="F2478" s="637">
        <v>0</v>
      </c>
      <c r="G2478" s="635">
        <v>0</v>
      </c>
      <c r="H2478" s="636">
        <v>0</v>
      </c>
      <c r="I2478" s="7" t="e">
        <f>(IF(OR(#REF!&lt;&gt;0,$E2478&lt;&gt;0,$F2478&lt;&gt;0,$G2478&lt;&gt;0,$H2478&lt;&gt;0),$I$2,""))</f>
        <v>#REF!</v>
      </c>
      <c r="J2478" s="314"/>
    </row>
    <row r="2479" spans="1:10">
      <c r="A2479" s="109">
        <v>330</v>
      </c>
      <c r="B2479" s="180">
        <v>4000</v>
      </c>
      <c r="C2479" s="227" t="s">
        <v>244</v>
      </c>
      <c r="D2479" s="623"/>
      <c r="E2479" s="609"/>
      <c r="F2479" s="610"/>
      <c r="G2479" s="608"/>
      <c r="H2479" s="609"/>
      <c r="I2479" s="7" t="e">
        <f>(IF(OR(#REF!&lt;&gt;0,$E2479&lt;&gt;0,$F2479&lt;&gt;0,$G2479&lt;&gt;0,$H2479&lt;&gt;0),$I$2,""))</f>
        <v>#REF!</v>
      </c>
      <c r="J2479" s="314"/>
    </row>
    <row r="2480" spans="1:10">
      <c r="A2480" s="109">
        <v>350</v>
      </c>
      <c r="B2480" s="180">
        <v>4100</v>
      </c>
      <c r="C2480" s="227" t="s">
        <v>245</v>
      </c>
      <c r="D2480" s="623"/>
      <c r="E2480" s="609"/>
      <c r="F2480" s="610"/>
      <c r="G2480" s="608"/>
      <c r="H2480" s="609"/>
      <c r="I2480" s="7" t="e">
        <f>(IF(OR(#REF!&lt;&gt;0,$E2480&lt;&gt;0,$F2480&lt;&gt;0,$G2480&lt;&gt;0,$H2480&lt;&gt;0),$I$2,""))</f>
        <v>#REF!</v>
      </c>
      <c r="J2480" s="314"/>
    </row>
    <row r="2481" spans="1:10">
      <c r="A2481" s="110">
        <v>355</v>
      </c>
      <c r="B2481" s="180">
        <v>4200</v>
      </c>
      <c r="C2481" s="227" t="s">
        <v>246</v>
      </c>
      <c r="D2481" s="623"/>
      <c r="E2481" s="591">
        <f>SUM(E2482:E2487)</f>
        <v>0</v>
      </c>
      <c r="F2481" s="592">
        <f>SUM(F2482:F2487)</f>
        <v>0</v>
      </c>
      <c r="G2481" s="590">
        <f>SUM(G2482:G2487)</f>
        <v>0</v>
      </c>
      <c r="H2481" s="591">
        <f>SUM(H2482:H2487)</f>
        <v>0</v>
      </c>
      <c r="I2481" s="7" t="e">
        <f>(IF(OR(#REF!&lt;&gt;0,$E2481&lt;&gt;0,$F2481&lt;&gt;0,$G2481&lt;&gt;0,$H2481&lt;&gt;0),$I$2,""))</f>
        <v>#REF!</v>
      </c>
      <c r="J2481" s="314"/>
    </row>
    <row r="2482" spans="1:10">
      <c r="A2482" s="110">
        <v>355</v>
      </c>
      <c r="B2482" s="251"/>
      <c r="C2482" s="185">
        <v>4201</v>
      </c>
      <c r="D2482" s="186" t="s">
        <v>247</v>
      </c>
      <c r="E2482" s="594"/>
      <c r="F2482" s="595"/>
      <c r="G2482" s="593"/>
      <c r="H2482" s="594"/>
      <c r="I2482" s="7" t="e">
        <f>(IF(OR(#REF!&lt;&gt;0,$E2482&lt;&gt;0,$F2482&lt;&gt;0,$G2482&lt;&gt;0,$H2482&lt;&gt;0),$I$2,""))</f>
        <v>#REF!</v>
      </c>
      <c r="J2482" s="314"/>
    </row>
    <row r="2483" spans="1:10">
      <c r="A2483" s="110">
        <v>375</v>
      </c>
      <c r="B2483" s="251"/>
      <c r="C2483" s="194">
        <v>4202</v>
      </c>
      <c r="D2483" s="252" t="s">
        <v>248</v>
      </c>
      <c r="E2483" s="601"/>
      <c r="F2483" s="602"/>
      <c r="G2483" s="600"/>
      <c r="H2483" s="601"/>
      <c r="I2483" s="7" t="e">
        <f>(IF(OR(#REF!&lt;&gt;0,$E2483&lt;&gt;0,$F2483&lt;&gt;0,$G2483&lt;&gt;0,$H2483&lt;&gt;0),$I$2,""))</f>
        <v>#REF!</v>
      </c>
      <c r="J2483" s="314"/>
    </row>
    <row r="2484" spans="1:10">
      <c r="A2484" s="110">
        <v>380</v>
      </c>
      <c r="B2484" s="251"/>
      <c r="C2484" s="194">
        <v>4214</v>
      </c>
      <c r="D2484" s="252" t="s">
        <v>249</v>
      </c>
      <c r="E2484" s="601"/>
      <c r="F2484" s="602"/>
      <c r="G2484" s="600"/>
      <c r="H2484" s="601"/>
      <c r="I2484" s="7" t="e">
        <f>(IF(OR(#REF!&lt;&gt;0,$E2484&lt;&gt;0,$F2484&lt;&gt;0,$G2484&lt;&gt;0,$H2484&lt;&gt;0),$I$2,""))</f>
        <v>#REF!</v>
      </c>
      <c r="J2484" s="314"/>
    </row>
    <row r="2485" spans="1:10">
      <c r="A2485" s="110">
        <v>385</v>
      </c>
      <c r="B2485" s="251"/>
      <c r="C2485" s="194">
        <v>4217</v>
      </c>
      <c r="D2485" s="252" t="s">
        <v>250</v>
      </c>
      <c r="E2485" s="601"/>
      <c r="F2485" s="602"/>
      <c r="G2485" s="600"/>
      <c r="H2485" s="601"/>
      <c r="I2485" s="7" t="e">
        <f>(IF(OR(#REF!&lt;&gt;0,$E2485&lt;&gt;0,$F2485&lt;&gt;0,$G2485&lt;&gt;0,$H2485&lt;&gt;0),$I$2,""))</f>
        <v>#REF!</v>
      </c>
      <c r="J2485" s="314"/>
    </row>
    <row r="2486" spans="1:10">
      <c r="A2486" s="110">
        <v>390</v>
      </c>
      <c r="B2486" s="251"/>
      <c r="C2486" s="194">
        <v>4218</v>
      </c>
      <c r="D2486" s="195" t="s">
        <v>251</v>
      </c>
      <c r="E2486" s="601"/>
      <c r="F2486" s="602"/>
      <c r="G2486" s="600"/>
      <c r="H2486" s="601"/>
      <c r="I2486" s="7" t="e">
        <f>(IF(OR(#REF!&lt;&gt;0,$E2486&lt;&gt;0,$F2486&lt;&gt;0,$G2486&lt;&gt;0,$H2486&lt;&gt;0),$I$2,""))</f>
        <v>#REF!</v>
      </c>
      <c r="J2486" s="314"/>
    </row>
    <row r="2487" spans="1:10">
      <c r="A2487" s="110">
        <v>390</v>
      </c>
      <c r="B2487" s="251"/>
      <c r="C2487" s="188">
        <v>4219</v>
      </c>
      <c r="D2487" s="231" t="s">
        <v>252</v>
      </c>
      <c r="E2487" s="597"/>
      <c r="F2487" s="598"/>
      <c r="G2487" s="596"/>
      <c r="H2487" s="597"/>
      <c r="I2487" s="7" t="e">
        <f>(IF(OR(#REF!&lt;&gt;0,$E2487&lt;&gt;0,$F2487&lt;&gt;0,$G2487&lt;&gt;0,$H2487&lt;&gt;0),$I$2,""))</f>
        <v>#REF!</v>
      </c>
      <c r="J2487" s="314"/>
    </row>
    <row r="2488" spans="1:10">
      <c r="A2488" s="110">
        <v>395</v>
      </c>
      <c r="B2488" s="180">
        <v>4300</v>
      </c>
      <c r="C2488" s="227" t="s">
        <v>253</v>
      </c>
      <c r="D2488" s="623"/>
      <c r="E2488" s="591">
        <f>SUM(E2489:E2491)</f>
        <v>0</v>
      </c>
      <c r="F2488" s="592">
        <f>SUM(F2489:F2491)</f>
        <v>0</v>
      </c>
      <c r="G2488" s="590">
        <f>SUM(G2489:G2491)</f>
        <v>0</v>
      </c>
      <c r="H2488" s="591">
        <f>SUM(H2489:H2491)</f>
        <v>0</v>
      </c>
      <c r="I2488" s="7" t="e">
        <f>(IF(OR(#REF!&lt;&gt;0,$E2488&lt;&gt;0,$F2488&lt;&gt;0,$G2488&lt;&gt;0,$H2488&lt;&gt;0),$I$2,""))</f>
        <v>#REF!</v>
      </c>
      <c r="J2488" s="314"/>
    </row>
    <row r="2489" spans="1:10">
      <c r="A2489" s="244">
        <v>397</v>
      </c>
      <c r="B2489" s="251"/>
      <c r="C2489" s="185">
        <v>4301</v>
      </c>
      <c r="D2489" s="210" t="s">
        <v>254</v>
      </c>
      <c r="E2489" s="594"/>
      <c r="F2489" s="595"/>
      <c r="G2489" s="593"/>
      <c r="H2489" s="594"/>
      <c r="I2489" s="7" t="e">
        <f>(IF(OR(#REF!&lt;&gt;0,$E2489&lt;&gt;0,$F2489&lt;&gt;0,$G2489&lt;&gt;0,$H2489&lt;&gt;0),$I$2,""))</f>
        <v>#REF!</v>
      </c>
      <c r="J2489" s="314"/>
    </row>
    <row r="2490" spans="1:10">
      <c r="A2490" s="69">
        <v>398</v>
      </c>
      <c r="B2490" s="251"/>
      <c r="C2490" s="194">
        <v>4302</v>
      </c>
      <c r="D2490" s="252" t="s">
        <v>255</v>
      </c>
      <c r="E2490" s="601"/>
      <c r="F2490" s="602"/>
      <c r="G2490" s="600"/>
      <c r="H2490" s="601"/>
      <c r="I2490" s="7" t="e">
        <f>(IF(OR(#REF!&lt;&gt;0,$E2490&lt;&gt;0,$F2490&lt;&gt;0,$G2490&lt;&gt;0,$H2490&lt;&gt;0),$I$2,""))</f>
        <v>#REF!</v>
      </c>
      <c r="J2490" s="314"/>
    </row>
    <row r="2491" spans="1:10">
      <c r="A2491" s="69">
        <v>399</v>
      </c>
      <c r="B2491" s="251"/>
      <c r="C2491" s="188">
        <v>4309</v>
      </c>
      <c r="D2491" s="199" t="s">
        <v>256</v>
      </c>
      <c r="E2491" s="597"/>
      <c r="F2491" s="598"/>
      <c r="G2491" s="596"/>
      <c r="H2491" s="597"/>
      <c r="I2491" s="7" t="e">
        <f>(IF(OR(#REF!&lt;&gt;0,$E2491&lt;&gt;0,$F2491&lt;&gt;0,$G2491&lt;&gt;0,$H2491&lt;&gt;0),$I$2,""))</f>
        <v>#REF!</v>
      </c>
      <c r="J2491" s="314"/>
    </row>
    <row r="2492" spans="1:10">
      <c r="A2492" s="69">
        <v>400</v>
      </c>
      <c r="B2492" s="180">
        <v>4400</v>
      </c>
      <c r="C2492" s="227" t="s">
        <v>257</v>
      </c>
      <c r="D2492" s="623"/>
      <c r="E2492" s="609"/>
      <c r="F2492" s="610"/>
      <c r="G2492" s="608"/>
      <c r="H2492" s="609"/>
      <c r="I2492" s="7" t="e">
        <f>(IF(OR(#REF!&lt;&gt;0,$E2492&lt;&gt;0,$F2492&lt;&gt;0,$G2492&lt;&gt;0,$H2492&lt;&gt;0),$I$2,""))</f>
        <v>#REF!</v>
      </c>
      <c r="J2492" s="314"/>
    </row>
    <row r="2493" spans="1:10">
      <c r="A2493" s="69">
        <v>401</v>
      </c>
      <c r="B2493" s="180">
        <v>4500</v>
      </c>
      <c r="C2493" s="227" t="s">
        <v>258</v>
      </c>
      <c r="D2493" s="623"/>
      <c r="E2493" s="609"/>
      <c r="F2493" s="610"/>
      <c r="G2493" s="608"/>
      <c r="H2493" s="609"/>
      <c r="I2493" s="7" t="e">
        <f>(IF(OR(#REF!&lt;&gt;0,$E2493&lt;&gt;0,$F2493&lt;&gt;0,$G2493&lt;&gt;0,$H2493&lt;&gt;0),$I$2,""))</f>
        <v>#REF!</v>
      </c>
      <c r="J2493" s="314"/>
    </row>
    <row r="2494" spans="1:10">
      <c r="A2494" s="250">
        <v>404</v>
      </c>
      <c r="B2494" s="180">
        <v>4600</v>
      </c>
      <c r="C2494" s="234" t="s">
        <v>259</v>
      </c>
      <c r="D2494" s="624"/>
      <c r="E2494" s="609"/>
      <c r="F2494" s="610"/>
      <c r="G2494" s="608"/>
      <c r="H2494" s="609"/>
      <c r="I2494" s="7" t="e">
        <f>(IF(OR(#REF!&lt;&gt;0,$E2494&lt;&gt;0,$F2494&lt;&gt;0,$G2494&lt;&gt;0,$H2494&lt;&gt;0),$I$2,""))</f>
        <v>#REF!</v>
      </c>
      <c r="J2494" s="314"/>
    </row>
    <row r="2495" spans="1:10">
      <c r="A2495" s="250">
        <v>404</v>
      </c>
      <c r="B2495" s="180">
        <v>4900</v>
      </c>
      <c r="C2495" s="227" t="s">
        <v>260</v>
      </c>
      <c r="D2495" s="623"/>
      <c r="E2495" s="591">
        <f>+E2496+E2497</f>
        <v>0</v>
      </c>
      <c r="F2495" s="592">
        <f>+F2496+F2497</f>
        <v>0</v>
      </c>
      <c r="G2495" s="590">
        <f>+G2496+G2497</f>
        <v>0</v>
      </c>
      <c r="H2495" s="591">
        <f>+H2496+H2497</f>
        <v>0</v>
      </c>
      <c r="I2495" s="7" t="e">
        <f>(IF(OR(#REF!&lt;&gt;0,$E2495&lt;&gt;0,$F2495&lt;&gt;0,$G2495&lt;&gt;0,$H2495&lt;&gt;0),$I$2,""))</f>
        <v>#REF!</v>
      </c>
      <c r="J2495" s="314"/>
    </row>
    <row r="2496" spans="1:10">
      <c r="A2496" s="109">
        <v>440</v>
      </c>
      <c r="B2496" s="251"/>
      <c r="C2496" s="185">
        <v>4901</v>
      </c>
      <c r="D2496" s="253" t="s">
        <v>261</v>
      </c>
      <c r="E2496" s="594"/>
      <c r="F2496" s="595"/>
      <c r="G2496" s="593"/>
      <c r="H2496" s="594"/>
      <c r="I2496" s="7" t="e">
        <f>(IF(OR(#REF!&lt;&gt;0,$E2496&lt;&gt;0,$F2496&lt;&gt;0,$G2496&lt;&gt;0,$H2496&lt;&gt;0),$I$2,""))</f>
        <v>#REF!</v>
      </c>
      <c r="J2496" s="314"/>
    </row>
    <row r="2497" spans="1:10">
      <c r="A2497" s="109">
        <v>450</v>
      </c>
      <c r="B2497" s="251"/>
      <c r="C2497" s="188">
        <v>4902</v>
      </c>
      <c r="D2497" s="199" t="s">
        <v>262</v>
      </c>
      <c r="E2497" s="597"/>
      <c r="F2497" s="598"/>
      <c r="G2497" s="596"/>
      <c r="H2497" s="597"/>
      <c r="I2497" s="7" t="e">
        <f>(IF(OR(#REF!&lt;&gt;0,$E2497&lt;&gt;0,$F2497&lt;&gt;0,$G2497&lt;&gt;0,$H2497&lt;&gt;0),$I$2,""))</f>
        <v>#REF!</v>
      </c>
      <c r="J2497" s="314"/>
    </row>
    <row r="2498" spans="1:10">
      <c r="A2498" s="109">
        <v>495</v>
      </c>
      <c r="B2498" s="254">
        <v>5100</v>
      </c>
      <c r="C2498" s="255" t="s">
        <v>263</v>
      </c>
      <c r="D2498" s="638"/>
      <c r="E2498" s="609"/>
      <c r="F2498" s="610"/>
      <c r="G2498" s="608"/>
      <c r="H2498" s="609"/>
      <c r="I2498" s="7" t="e">
        <f>(IF(OR(#REF!&lt;&gt;0,$E2498&lt;&gt;0,$F2498&lt;&gt;0,$G2498&lt;&gt;0,$H2498&lt;&gt;0),$I$2,""))</f>
        <v>#REF!</v>
      </c>
      <c r="J2498" s="314"/>
    </row>
    <row r="2499" spans="1:10">
      <c r="A2499" s="110">
        <v>500</v>
      </c>
      <c r="B2499" s="254">
        <v>5200</v>
      </c>
      <c r="C2499" s="255" t="s">
        <v>264</v>
      </c>
      <c r="D2499" s="638"/>
      <c r="E2499" s="591">
        <f>SUM(E2500:E2506)</f>
        <v>5000</v>
      </c>
      <c r="F2499" s="592">
        <f>SUM(F2500:F2506)</f>
        <v>0</v>
      </c>
      <c r="G2499" s="590">
        <f>SUM(G2500:G2506)</f>
        <v>0</v>
      </c>
      <c r="H2499" s="591">
        <f>SUM(H2500:H2506)</f>
        <v>0</v>
      </c>
      <c r="I2499" s="7" t="e">
        <f>(IF(OR(#REF!&lt;&gt;0,$E2499&lt;&gt;0,$F2499&lt;&gt;0,$G2499&lt;&gt;0,$H2499&lt;&gt;0),$I$2,""))</f>
        <v>#REF!</v>
      </c>
      <c r="J2499" s="314"/>
    </row>
    <row r="2500" spans="1:10">
      <c r="A2500" s="110">
        <v>505</v>
      </c>
      <c r="B2500" s="257"/>
      <c r="C2500" s="258">
        <v>5201</v>
      </c>
      <c r="D2500" s="259" t="s">
        <v>265</v>
      </c>
      <c r="E2500" s="594"/>
      <c r="F2500" s="595"/>
      <c r="G2500" s="593"/>
      <c r="H2500" s="594"/>
      <c r="I2500" s="7" t="e">
        <f>(IF(OR(#REF!&lt;&gt;0,$E2500&lt;&gt;0,$F2500&lt;&gt;0,$G2500&lt;&gt;0,$H2500&lt;&gt;0),$I$2,""))</f>
        <v>#REF!</v>
      </c>
      <c r="J2500" s="314"/>
    </row>
    <row r="2501" spans="1:10">
      <c r="A2501" s="110">
        <v>510</v>
      </c>
      <c r="B2501" s="257"/>
      <c r="C2501" s="261">
        <v>5202</v>
      </c>
      <c r="D2501" s="262" t="s">
        <v>266</v>
      </c>
      <c r="E2501" s="601"/>
      <c r="F2501" s="602"/>
      <c r="G2501" s="600"/>
      <c r="H2501" s="601"/>
      <c r="I2501" s="7" t="e">
        <f>(IF(OR(#REF!&lt;&gt;0,$E2501&lt;&gt;0,$F2501&lt;&gt;0,$G2501&lt;&gt;0,$H2501&lt;&gt;0),$I$2,""))</f>
        <v>#REF!</v>
      </c>
      <c r="J2501" s="314"/>
    </row>
    <row r="2502" spans="1:10">
      <c r="A2502" s="110">
        <v>515</v>
      </c>
      <c r="B2502" s="257"/>
      <c r="C2502" s="261">
        <v>5203</v>
      </c>
      <c r="D2502" s="262" t="s">
        <v>267</v>
      </c>
      <c r="E2502" s="601">
        <v>5000</v>
      </c>
      <c r="F2502" s="602"/>
      <c r="G2502" s="600"/>
      <c r="H2502" s="601"/>
      <c r="I2502" s="7" t="e">
        <f>(IF(OR(#REF!&lt;&gt;0,$E2502&lt;&gt;0,$F2502&lt;&gt;0,$G2502&lt;&gt;0,$H2502&lt;&gt;0),$I$2,""))</f>
        <v>#REF!</v>
      </c>
      <c r="J2502" s="314"/>
    </row>
    <row r="2503" spans="1:10">
      <c r="A2503" s="110">
        <v>520</v>
      </c>
      <c r="B2503" s="257"/>
      <c r="C2503" s="261">
        <v>5204</v>
      </c>
      <c r="D2503" s="262" t="s">
        <v>268</v>
      </c>
      <c r="E2503" s="601"/>
      <c r="F2503" s="602"/>
      <c r="G2503" s="600"/>
      <c r="H2503" s="601"/>
      <c r="I2503" s="7" t="e">
        <f>(IF(OR(#REF!&lt;&gt;0,$E2503&lt;&gt;0,$F2503&lt;&gt;0,$G2503&lt;&gt;0,$H2503&lt;&gt;0),$I$2,""))</f>
        <v>#REF!</v>
      </c>
      <c r="J2503" s="314"/>
    </row>
    <row r="2504" spans="1:10">
      <c r="A2504" s="110">
        <v>525</v>
      </c>
      <c r="B2504" s="257"/>
      <c r="C2504" s="261">
        <v>5205</v>
      </c>
      <c r="D2504" s="262" t="s">
        <v>269</v>
      </c>
      <c r="E2504" s="601"/>
      <c r="F2504" s="602"/>
      <c r="G2504" s="600"/>
      <c r="H2504" s="601"/>
      <c r="I2504" s="7" t="e">
        <f>(IF(OR(#REF!&lt;&gt;0,$E2504&lt;&gt;0,$F2504&lt;&gt;0,$G2504&lt;&gt;0,$H2504&lt;&gt;0),$I$2,""))</f>
        <v>#REF!</v>
      </c>
      <c r="J2504" s="314"/>
    </row>
    <row r="2505" spans="1:10">
      <c r="A2505" s="109">
        <v>635</v>
      </c>
      <c r="B2505" s="257"/>
      <c r="C2505" s="261">
        <v>5206</v>
      </c>
      <c r="D2505" s="262" t="s">
        <v>270</v>
      </c>
      <c r="E2505" s="601"/>
      <c r="F2505" s="602"/>
      <c r="G2505" s="600"/>
      <c r="H2505" s="601"/>
      <c r="I2505" s="7" t="e">
        <f>(IF(OR(#REF!&lt;&gt;0,$E2505&lt;&gt;0,$F2505&lt;&gt;0,$G2505&lt;&gt;0,$H2505&lt;&gt;0),$I$2,""))</f>
        <v>#REF!</v>
      </c>
      <c r="J2505" s="314"/>
    </row>
    <row r="2506" spans="1:10">
      <c r="A2506" s="110">
        <v>640</v>
      </c>
      <c r="B2506" s="257"/>
      <c r="C2506" s="263">
        <v>5219</v>
      </c>
      <c r="D2506" s="264" t="s">
        <v>271</v>
      </c>
      <c r="E2506" s="597"/>
      <c r="F2506" s="598"/>
      <c r="G2506" s="596"/>
      <c r="H2506" s="597"/>
      <c r="I2506" s="7" t="e">
        <f>(IF(OR(#REF!&lt;&gt;0,$E2506&lt;&gt;0,$F2506&lt;&gt;0,$G2506&lt;&gt;0,$H2506&lt;&gt;0),$I$2,""))</f>
        <v>#REF!</v>
      </c>
      <c r="J2506" s="314"/>
    </row>
    <row r="2507" spans="1:10">
      <c r="A2507" s="110">
        <v>645</v>
      </c>
      <c r="B2507" s="254">
        <v>5300</v>
      </c>
      <c r="C2507" s="255" t="s">
        <v>272</v>
      </c>
      <c r="D2507" s="638"/>
      <c r="E2507" s="591">
        <f>SUM(E2508:E2509)</f>
        <v>0</v>
      </c>
      <c r="F2507" s="592">
        <f>SUM(F2508:F2509)</f>
        <v>0</v>
      </c>
      <c r="G2507" s="590">
        <f>SUM(G2508:G2509)</f>
        <v>0</v>
      </c>
      <c r="H2507" s="591">
        <f>SUM(H2508:H2509)</f>
        <v>0</v>
      </c>
      <c r="I2507" s="7" t="e">
        <f>(IF(OR(#REF!&lt;&gt;0,$E2507&lt;&gt;0,$F2507&lt;&gt;0,$G2507&lt;&gt;0,$H2507&lt;&gt;0),$I$2,""))</f>
        <v>#REF!</v>
      </c>
      <c r="J2507" s="314"/>
    </row>
    <row r="2508" spans="1:10">
      <c r="A2508" s="110">
        <v>650</v>
      </c>
      <c r="B2508" s="257"/>
      <c r="C2508" s="258">
        <v>5301</v>
      </c>
      <c r="D2508" s="259" t="s">
        <v>273</v>
      </c>
      <c r="E2508" s="594"/>
      <c r="F2508" s="595"/>
      <c r="G2508" s="593"/>
      <c r="H2508" s="594"/>
      <c r="I2508" s="7" t="e">
        <f>(IF(OR(#REF!&lt;&gt;0,$E2508&lt;&gt;0,$F2508&lt;&gt;0,$G2508&lt;&gt;0,$H2508&lt;&gt;0),$I$2,""))</f>
        <v>#REF!</v>
      </c>
      <c r="J2508" s="314"/>
    </row>
    <row r="2509" spans="1:10">
      <c r="A2509" s="109">
        <v>655</v>
      </c>
      <c r="B2509" s="257"/>
      <c r="C2509" s="263">
        <v>5309</v>
      </c>
      <c r="D2509" s="264" t="s">
        <v>274</v>
      </c>
      <c r="E2509" s="597"/>
      <c r="F2509" s="598"/>
      <c r="G2509" s="596"/>
      <c r="H2509" s="597"/>
      <c r="I2509" s="7" t="e">
        <f>(IF(OR(#REF!&lt;&gt;0,$E2509&lt;&gt;0,$F2509&lt;&gt;0,$G2509&lt;&gt;0,$H2509&lt;&gt;0),$I$2,""))</f>
        <v>#REF!</v>
      </c>
      <c r="J2509" s="314"/>
    </row>
    <row r="2510" spans="1:10">
      <c r="A2510" s="109">
        <v>665</v>
      </c>
      <c r="B2510" s="254">
        <v>5400</v>
      </c>
      <c r="C2510" s="255" t="s">
        <v>275</v>
      </c>
      <c r="D2510" s="638"/>
      <c r="E2510" s="609"/>
      <c r="F2510" s="610"/>
      <c r="G2510" s="608"/>
      <c r="H2510" s="609"/>
      <c r="I2510" s="7" t="e">
        <f>(IF(OR(#REF!&lt;&gt;0,$E2510&lt;&gt;0,$F2510&lt;&gt;0,$G2510&lt;&gt;0,$H2510&lt;&gt;0),$I$2,""))</f>
        <v>#REF!</v>
      </c>
      <c r="J2510" s="314"/>
    </row>
    <row r="2511" spans="1:10">
      <c r="A2511" s="109">
        <v>675</v>
      </c>
      <c r="B2511" s="180">
        <v>5500</v>
      </c>
      <c r="C2511" s="227" t="s">
        <v>276</v>
      </c>
      <c r="D2511" s="623"/>
      <c r="E2511" s="591">
        <f>SUM(E2512:E2515)</f>
        <v>0</v>
      </c>
      <c r="F2511" s="592">
        <f>SUM(F2512:F2515)</f>
        <v>0</v>
      </c>
      <c r="G2511" s="590">
        <f>SUM(G2512:G2515)</f>
        <v>0</v>
      </c>
      <c r="H2511" s="591">
        <f>SUM(H2512:H2515)</f>
        <v>0</v>
      </c>
      <c r="I2511" s="7" t="e">
        <f>(IF(OR(#REF!&lt;&gt;0,$E2511&lt;&gt;0,$F2511&lt;&gt;0,$G2511&lt;&gt;0,$H2511&lt;&gt;0),$I$2,""))</f>
        <v>#REF!</v>
      </c>
      <c r="J2511" s="314"/>
    </row>
    <row r="2512" spans="1:10">
      <c r="A2512" s="109">
        <v>685</v>
      </c>
      <c r="B2512" s="251"/>
      <c r="C2512" s="185">
        <v>5501</v>
      </c>
      <c r="D2512" s="210" t="s">
        <v>277</v>
      </c>
      <c r="E2512" s="594"/>
      <c r="F2512" s="595"/>
      <c r="G2512" s="593"/>
      <c r="H2512" s="594"/>
      <c r="I2512" s="7" t="e">
        <f>(IF(OR(#REF!&lt;&gt;0,$E2512&lt;&gt;0,$F2512&lt;&gt;0,$G2512&lt;&gt;0,$H2512&lt;&gt;0),$I$2,""))</f>
        <v>#REF!</v>
      </c>
      <c r="J2512" s="314"/>
    </row>
    <row r="2513" spans="1:10">
      <c r="A2513" s="110">
        <v>690</v>
      </c>
      <c r="B2513" s="251"/>
      <c r="C2513" s="194">
        <v>5502</v>
      </c>
      <c r="D2513" s="195" t="s">
        <v>278</v>
      </c>
      <c r="E2513" s="601"/>
      <c r="F2513" s="602"/>
      <c r="G2513" s="600"/>
      <c r="H2513" s="601"/>
      <c r="I2513" s="7" t="e">
        <f>(IF(OR(#REF!&lt;&gt;0,$E2513&lt;&gt;0,$F2513&lt;&gt;0,$G2513&lt;&gt;0,$H2513&lt;&gt;0),$I$2,""))</f>
        <v>#REF!</v>
      </c>
      <c r="J2513" s="314"/>
    </row>
    <row r="2514" spans="1:10">
      <c r="A2514" s="110">
        <v>695</v>
      </c>
      <c r="B2514" s="251"/>
      <c r="C2514" s="194">
        <v>5503</v>
      </c>
      <c r="D2514" s="252" t="s">
        <v>279</v>
      </c>
      <c r="E2514" s="601"/>
      <c r="F2514" s="602"/>
      <c r="G2514" s="600"/>
      <c r="H2514" s="601"/>
      <c r="I2514" s="7" t="e">
        <f>(IF(OR(#REF!&lt;&gt;0,$E2514&lt;&gt;0,$F2514&lt;&gt;0,$G2514&lt;&gt;0,$H2514&lt;&gt;0),$I$2,""))</f>
        <v>#REF!</v>
      </c>
      <c r="J2514" s="314"/>
    </row>
    <row r="2515" spans="1:10">
      <c r="A2515" s="109">
        <v>700</v>
      </c>
      <c r="B2515" s="251"/>
      <c r="C2515" s="188">
        <v>5504</v>
      </c>
      <c r="D2515" s="226" t="s">
        <v>280</v>
      </c>
      <c r="E2515" s="597"/>
      <c r="F2515" s="598"/>
      <c r="G2515" s="596"/>
      <c r="H2515" s="597"/>
      <c r="I2515" s="7" t="e">
        <f>(IF(OR(#REF!&lt;&gt;0,$E2515&lt;&gt;0,$F2515&lt;&gt;0,$G2515&lt;&gt;0,$H2515&lt;&gt;0),$I$2,""))</f>
        <v>#REF!</v>
      </c>
      <c r="J2515" s="314"/>
    </row>
    <row r="2516" spans="1:10">
      <c r="A2516" s="109">
        <v>710</v>
      </c>
      <c r="B2516" s="254">
        <v>5700</v>
      </c>
      <c r="C2516" s="265" t="s">
        <v>281</v>
      </c>
      <c r="D2516" s="639"/>
      <c r="E2516" s="591">
        <f>SUM(E2517:E2519)</f>
        <v>0</v>
      </c>
      <c r="F2516" s="592">
        <f>SUM(F2517:F2519)</f>
        <v>0</v>
      </c>
      <c r="G2516" s="590">
        <f>SUM(G2517:G2519)</f>
        <v>0</v>
      </c>
      <c r="H2516" s="591">
        <f>SUM(H2517:H2519)</f>
        <v>0</v>
      </c>
      <c r="I2516" s="7" t="e">
        <f>(IF(OR(#REF!&lt;&gt;0,$E2516&lt;&gt;0,$F2516&lt;&gt;0,$G2516&lt;&gt;0,$H2516&lt;&gt;0),$I$2,""))</f>
        <v>#REF!</v>
      </c>
      <c r="J2516" s="314"/>
    </row>
    <row r="2517" spans="1:10">
      <c r="A2517" s="110">
        <v>715</v>
      </c>
      <c r="B2517" s="257"/>
      <c r="C2517" s="258">
        <v>5701</v>
      </c>
      <c r="D2517" s="259" t="s">
        <v>282</v>
      </c>
      <c r="E2517" s="594"/>
      <c r="F2517" s="595"/>
      <c r="G2517" s="593"/>
      <c r="H2517" s="594"/>
      <c r="I2517" s="7" t="e">
        <f>(IF(OR(#REF!&lt;&gt;0,$E2517&lt;&gt;0,$F2517&lt;&gt;0,$G2517&lt;&gt;0,$H2517&lt;&gt;0),$I$2,""))</f>
        <v>#REF!</v>
      </c>
      <c r="J2517" s="314"/>
    </row>
    <row r="2518" spans="1:10">
      <c r="A2518" s="110">
        <v>720</v>
      </c>
      <c r="B2518" s="257"/>
      <c r="C2518" s="266">
        <v>5702</v>
      </c>
      <c r="D2518" s="267" t="s">
        <v>283</v>
      </c>
      <c r="E2518" s="612"/>
      <c r="F2518" s="613"/>
      <c r="G2518" s="611"/>
      <c r="H2518" s="612"/>
      <c r="I2518" s="7" t="e">
        <f>(IF(OR(#REF!&lt;&gt;0,$E2518&lt;&gt;0,$F2518&lt;&gt;0,$G2518&lt;&gt;0,$H2518&lt;&gt;0),$I$2,""))</f>
        <v>#REF!</v>
      </c>
      <c r="J2518" s="314"/>
    </row>
    <row r="2519" spans="1:10">
      <c r="A2519" s="110">
        <v>725</v>
      </c>
      <c r="B2519" s="193"/>
      <c r="C2519" s="268">
        <v>4071</v>
      </c>
      <c r="D2519" s="269" t="s">
        <v>284</v>
      </c>
      <c r="E2519" s="641"/>
      <c r="F2519" s="642"/>
      <c r="G2519" s="640"/>
      <c r="H2519" s="641"/>
      <c r="I2519" s="7" t="e">
        <f>(IF(OR(#REF!&lt;&gt;0,$E2519&lt;&gt;0,$F2519&lt;&gt;0,$G2519&lt;&gt;0,$H2519&lt;&gt;0),$I$2,""))</f>
        <v>#REF!</v>
      </c>
      <c r="J2519" s="314"/>
    </row>
    <row r="2520" spans="1:10">
      <c r="A2520" s="110">
        <v>730</v>
      </c>
      <c r="B2520" s="437"/>
      <c r="C2520" s="274" t="s">
        <v>285</v>
      </c>
      <c r="D2520" s="643"/>
      <c r="E2520" s="644"/>
      <c r="F2520" s="644"/>
      <c r="G2520" s="644"/>
      <c r="H2520" s="644"/>
      <c r="I2520" s="7" t="e">
        <f>(IF(OR(#REF!&lt;&gt;0,$E2520&lt;&gt;0,$F2520&lt;&gt;0,$G2520&lt;&gt;0,$H2520&lt;&gt;0),$I$2,""))</f>
        <v>#REF!</v>
      </c>
      <c r="J2520" s="314"/>
    </row>
    <row r="2521" spans="1:10">
      <c r="A2521" s="110">
        <v>735</v>
      </c>
      <c r="B2521" s="273">
        <v>98</v>
      </c>
      <c r="C2521" s="274" t="s">
        <v>285</v>
      </c>
      <c r="D2521" s="643"/>
      <c r="E2521" s="645"/>
      <c r="F2521" s="646"/>
      <c r="G2521" s="646"/>
      <c r="H2521" s="646"/>
      <c r="I2521" s="7" t="e">
        <f>(IF(OR(#REF!&lt;&gt;0,$E2521&lt;&gt;0,$F2521&lt;&gt;0,$G2521&lt;&gt;0,$H2521&lt;&gt;0),$I$2,""))</f>
        <v>#REF!</v>
      </c>
      <c r="J2521" s="314"/>
    </row>
    <row r="2522" spans="1:10">
      <c r="A2522" s="110">
        <v>740</v>
      </c>
      <c r="B2522" s="647"/>
      <c r="C2522" s="648"/>
      <c r="D2522" s="649"/>
      <c r="E2522" s="650"/>
      <c r="F2522" s="650"/>
      <c r="G2522" s="650"/>
      <c r="H2522" s="650"/>
      <c r="I2522" s="7" t="e">
        <f>(IF(OR(#REF!&lt;&gt;0,$E2522&lt;&gt;0,$F2522&lt;&gt;0,$G2522&lt;&gt;0,$H2522&lt;&gt;0),$I$2,""))</f>
        <v>#REF!</v>
      </c>
      <c r="J2522" s="314"/>
    </row>
    <row r="2523" spans="1:10">
      <c r="A2523" s="110">
        <v>745</v>
      </c>
      <c r="B2523" s="651"/>
      <c r="C2523" s="14"/>
      <c r="D2523" s="652"/>
      <c r="E2523" s="143"/>
      <c r="F2523" s="143"/>
      <c r="G2523" s="143"/>
      <c r="H2523" s="143"/>
      <c r="I2523" s="7" t="e">
        <f>(IF(OR(#REF!&lt;&gt;0,$E2523&lt;&gt;0,$F2523&lt;&gt;0,$G2523&lt;&gt;0,$H2523&lt;&gt;0),$I$2,""))</f>
        <v>#REF!</v>
      </c>
      <c r="J2523" s="314"/>
    </row>
    <row r="2524" spans="1:10">
      <c r="A2524" s="109">
        <v>750</v>
      </c>
      <c r="B2524" s="651"/>
      <c r="C2524" s="14"/>
      <c r="D2524" s="652"/>
      <c r="E2524" s="143"/>
      <c r="F2524" s="143"/>
      <c r="G2524" s="143"/>
      <c r="H2524" s="143"/>
      <c r="I2524" s="7" t="e">
        <f>(IF(OR(#REF!&lt;&gt;0,$E2524&lt;&gt;0,$F2524&lt;&gt;0,$G2524&lt;&gt;0,$H2524&lt;&gt;0),$I$2,""))</f>
        <v>#REF!</v>
      </c>
      <c r="J2524" s="314"/>
    </row>
    <row r="2525" spans="1:10" ht="16.5" thickBot="1">
      <c r="A2525" s="110">
        <v>755</v>
      </c>
      <c r="B2525" s="653"/>
      <c r="C2525" s="283" t="s">
        <v>170</v>
      </c>
      <c r="D2525" s="654">
        <f>+B2525</f>
        <v>0</v>
      </c>
      <c r="E2525" s="656">
        <f>SUM(E2410,E2413,E2419,E2427,E2428,E2446,E2450,E2456,E2459,E2460,E2461,E2462,E2463,E2472,E2478,E2479,E2480,E2481,E2488,E2492,E2493,E2494,E2495,E2498,E2499,E2507,E2510,E2511,E2516)+E2521</f>
        <v>179000</v>
      </c>
      <c r="F2525" s="657">
        <f>SUM(F2410,F2413,F2419,F2427,F2428,F2446,F2450,F2456,F2459,F2460,F2461,F2462,F2463,F2472,F2478,F2479,F2480,F2481,F2488,F2492,F2493,F2494,F2495,F2498,F2499,F2507,F2510,F2511,F2516)+F2521</f>
        <v>167300</v>
      </c>
      <c r="G2525" s="655">
        <f>SUM(G2410,G2413,G2419,G2427,G2428,G2446,G2450,G2456,G2459,G2460,G2461,G2462,G2463,G2472,G2478,G2479,G2480,G2481,G2488,G2492,G2493,G2494,G2495,G2498,G2499,G2507,G2510,G2511,G2516)+G2521</f>
        <v>172800</v>
      </c>
      <c r="H2525" s="656">
        <f>SUM(H2410,H2413,H2419,H2427,H2428,H2446,H2450,H2456,H2459,H2460,H2461,H2462,H2463,H2472,H2478,H2479,H2480,H2481,H2488,H2492,H2493,H2494,H2495,H2498,H2499,H2507,H2510,H2511,H2516)+H2521</f>
        <v>172800</v>
      </c>
      <c r="I2525" s="7" t="e">
        <f>(IF(OR(#REF!&lt;&gt;0,$E2525&lt;&gt;0,$F2525&lt;&gt;0,$G2525&lt;&gt;0,$H2525&lt;&gt;0),$I$2,""))</f>
        <v>#REF!</v>
      </c>
      <c r="J2525" s="658" t="str">
        <f>LEFT(C2407,1)</f>
        <v>8</v>
      </c>
    </row>
    <row r="2526" spans="1:10" ht="16.5" thickTop="1">
      <c r="A2526" s="110">
        <v>760</v>
      </c>
      <c r="B2526" s="659" t="s">
        <v>518</v>
      </c>
      <c r="C2526" s="660"/>
      <c r="I2526" s="7">
        <v>1</v>
      </c>
    </row>
    <row r="2527" spans="1:10">
      <c r="A2527" s="109">
        <v>765</v>
      </c>
      <c r="B2527" s="661"/>
      <c r="C2527" s="661"/>
      <c r="D2527" s="662"/>
      <c r="E2527" s="661"/>
      <c r="F2527" s="661"/>
      <c r="G2527" s="661"/>
      <c r="H2527" s="661"/>
      <c r="I2527" s="7">
        <v>1</v>
      </c>
    </row>
    <row r="2528" spans="1:10">
      <c r="A2528" s="109">
        <v>775</v>
      </c>
      <c r="B2528" s="663"/>
      <c r="C2528" s="663"/>
      <c r="D2528" s="663"/>
      <c r="E2528" s="663"/>
      <c r="F2528" s="663"/>
      <c r="G2528" s="663"/>
      <c r="H2528" s="663"/>
      <c r="I2528" s="7">
        <v>1</v>
      </c>
      <c r="J2528" s="663"/>
    </row>
    <row r="2529" spans="1:10">
      <c r="A2529" s="110">
        <v>780</v>
      </c>
      <c r="B2529" s="325"/>
      <c r="C2529" s="325"/>
      <c r="D2529" s="404"/>
      <c r="E2529" s="552"/>
      <c r="F2529" s="552"/>
      <c r="G2529" s="552"/>
      <c r="H2529" s="552"/>
      <c r="I2529" s="7" t="e">
        <f>(IF(OR(#REF!&lt;&gt;0,$E2529&lt;&gt;0,$F2529&lt;&gt;0,$G2529&lt;&gt;0,$H2529&lt;&gt;0),$I$2,""))</f>
        <v>#REF!</v>
      </c>
      <c r="J2529" s="1"/>
    </row>
    <row r="2530" spans="1:10">
      <c r="A2530" s="110">
        <v>785</v>
      </c>
      <c r="B2530" s="325"/>
      <c r="C2530" s="553"/>
      <c r="D2530" s="554"/>
      <c r="E2530" s="552"/>
      <c r="F2530" s="552"/>
      <c r="G2530" s="552"/>
      <c r="H2530" s="552"/>
      <c r="I2530" s="7">
        <v>1</v>
      </c>
      <c r="J2530" s="1"/>
    </row>
    <row r="2531" spans="1:10">
      <c r="A2531" s="110">
        <v>790</v>
      </c>
      <c r="B2531" s="555" t="str">
        <f>$B$7</f>
        <v>ПРОГНОЗА ЗА ПЕРИОДА 2022-2025 г. НА ПОСТЪПЛЕНИЯТА ОТ МЕСТНИ ПРИХОДИ  И НА РАЗХОДИТЕ ЗА МЕСТНИ ДЕЙНОСТИ</v>
      </c>
      <c r="C2531" s="556"/>
      <c r="D2531" s="556"/>
      <c r="E2531" s="159"/>
      <c r="F2531" s="159"/>
      <c r="G2531" s="159"/>
      <c r="H2531" s="159"/>
      <c r="I2531" s="7">
        <v>1</v>
      </c>
      <c r="J2531" s="1"/>
    </row>
    <row r="2532" spans="1:10">
      <c r="A2532" s="110">
        <v>795</v>
      </c>
      <c r="B2532" s="155"/>
      <c r="C2532" s="281"/>
      <c r="D2532" s="287"/>
      <c r="E2532" s="557" t="s">
        <v>9</v>
      </c>
      <c r="F2532" s="558" t="s">
        <v>511</v>
      </c>
      <c r="G2532" s="559"/>
      <c r="H2532" s="560"/>
      <c r="I2532" s="7">
        <v>1</v>
      </c>
      <c r="J2532" s="1"/>
    </row>
    <row r="2533" spans="1:10" ht="18.75">
      <c r="A2533" s="109">
        <v>805</v>
      </c>
      <c r="B2533" s="151" t="str">
        <f>$B$9</f>
        <v>ОБЩИНА ХАСКОВО</v>
      </c>
      <c r="C2533" s="152"/>
      <c r="D2533" s="153"/>
      <c r="E2533" s="24"/>
      <c r="F2533" s="159"/>
      <c r="G2533" s="159"/>
      <c r="H2533" s="159"/>
      <c r="I2533" s="7">
        <v>1</v>
      </c>
      <c r="J2533" s="1"/>
    </row>
    <row r="2534" spans="1:10">
      <c r="A2534" s="110">
        <v>810</v>
      </c>
      <c r="B2534" s="154" t="str">
        <f>$B$10</f>
        <v>(наименование на разпоредителя с бюджет)</v>
      </c>
      <c r="C2534" s="155"/>
      <c r="D2534" s="156"/>
      <c r="E2534" s="159"/>
      <c r="F2534" s="159"/>
      <c r="G2534" s="159"/>
      <c r="H2534" s="159"/>
      <c r="I2534" s="7">
        <v>1</v>
      </c>
      <c r="J2534" s="1"/>
    </row>
    <row r="2535" spans="1:10">
      <c r="A2535" s="110">
        <v>815</v>
      </c>
      <c r="B2535" s="154"/>
      <c r="C2535" s="155"/>
      <c r="D2535" s="156"/>
      <c r="E2535" s="159"/>
      <c r="F2535" s="159"/>
      <c r="G2535" s="159"/>
      <c r="H2535" s="159"/>
      <c r="I2535" s="7">
        <v>1</v>
      </c>
      <c r="J2535" s="1"/>
    </row>
    <row r="2536" spans="1:10" ht="19.5">
      <c r="A2536" s="118">
        <v>525</v>
      </c>
      <c r="B2536" s="561" t="str">
        <f>$B$12</f>
        <v>Хасково</v>
      </c>
      <c r="C2536" s="562"/>
      <c r="D2536" s="563"/>
      <c r="E2536" s="564" t="str">
        <f>$E$12</f>
        <v>7611</v>
      </c>
      <c r="F2536" s="159"/>
      <c r="G2536" s="159"/>
      <c r="H2536" s="159"/>
      <c r="I2536" s="7">
        <v>1</v>
      </c>
      <c r="J2536" s="1"/>
    </row>
    <row r="2537" spans="1:10">
      <c r="A2537" s="109">
        <v>820</v>
      </c>
      <c r="B2537" s="157" t="str">
        <f>$B$13</f>
        <v>(наименование на първостепенния разпоредител с бюджет)</v>
      </c>
      <c r="C2537" s="155"/>
      <c r="D2537" s="156"/>
      <c r="E2537" s="159"/>
      <c r="F2537" s="159"/>
      <c r="G2537" s="159"/>
      <c r="H2537" s="159"/>
      <c r="I2537" s="7">
        <v>1</v>
      </c>
      <c r="J2537" s="1"/>
    </row>
    <row r="2538" spans="1:10">
      <c r="A2538" s="110">
        <v>821</v>
      </c>
      <c r="B2538" s="158"/>
      <c r="C2538" s="159"/>
      <c r="D2538" s="327"/>
      <c r="E2538" s="143"/>
      <c r="F2538" s="143"/>
      <c r="G2538" s="143"/>
      <c r="H2538" s="143"/>
      <c r="I2538" s="7">
        <v>1</v>
      </c>
      <c r="J2538" s="1"/>
    </row>
    <row r="2539" spans="1:10" ht="16.5" thickBot="1">
      <c r="A2539" s="110">
        <v>822</v>
      </c>
      <c r="B2539" s="155"/>
      <c r="C2539" s="281"/>
      <c r="D2539" s="287"/>
      <c r="E2539" s="565"/>
      <c r="F2539" s="565"/>
      <c r="G2539" s="565"/>
      <c r="H2539" s="565"/>
      <c r="I2539" s="7">
        <v>1</v>
      </c>
      <c r="J2539" s="1"/>
    </row>
    <row r="2540" spans="1:10" ht="17.25" thickBot="1">
      <c r="A2540" s="110">
        <v>823</v>
      </c>
      <c r="B2540" s="164"/>
      <c r="C2540" s="165"/>
      <c r="D2540" s="566" t="s">
        <v>512</v>
      </c>
      <c r="E2540" s="43" t="str">
        <f>$E$19</f>
        <v>Проект на бюджет</v>
      </c>
      <c r="F2540" s="43" t="str">
        <f>$F$19</f>
        <v>Прогноза</v>
      </c>
      <c r="G2540" s="43" t="str">
        <f>$G$19</f>
        <v>Прогноза</v>
      </c>
      <c r="H2540" s="43" t="str">
        <f>$H$19</f>
        <v>Прогноза</v>
      </c>
      <c r="I2540" s="7">
        <v>1</v>
      </c>
      <c r="J2540" s="1"/>
    </row>
    <row r="2541" spans="1:10" ht="16.5" thickBot="1">
      <c r="A2541" s="110">
        <v>825</v>
      </c>
      <c r="B2541" s="167" t="s">
        <v>18</v>
      </c>
      <c r="C2541" s="168" t="s">
        <v>19</v>
      </c>
      <c r="D2541" s="567" t="s">
        <v>513</v>
      </c>
      <c r="E2541" s="47">
        <f>$E$20</f>
        <v>2022</v>
      </c>
      <c r="F2541" s="47">
        <f>$F$20</f>
        <v>2023</v>
      </c>
      <c r="G2541" s="47">
        <f>$G$20</f>
        <v>2024</v>
      </c>
      <c r="H2541" s="47">
        <f>$H$20</f>
        <v>2025</v>
      </c>
      <c r="I2541" s="7">
        <v>1</v>
      </c>
      <c r="J2541" s="1"/>
    </row>
    <row r="2542" spans="1:10" ht="18.75">
      <c r="A2542" s="110"/>
      <c r="B2542" s="171"/>
      <c r="C2542" s="172"/>
      <c r="D2542" s="568" t="s">
        <v>175</v>
      </c>
      <c r="E2542" s="53"/>
      <c r="F2542" s="54"/>
      <c r="G2542" s="52"/>
      <c r="H2542" s="53"/>
      <c r="I2542" s="7">
        <v>1</v>
      </c>
      <c r="J2542" s="1"/>
    </row>
    <row r="2543" spans="1:10">
      <c r="A2543" s="110"/>
      <c r="B2543" s="569"/>
      <c r="C2543" s="570" t="e">
        <f>VLOOKUP(D2543,OP_LIST2,2,FALSE)</f>
        <v>#N/A</v>
      </c>
      <c r="D2543" s="571"/>
      <c r="E2543" s="573"/>
      <c r="F2543" s="574"/>
      <c r="G2543" s="572"/>
      <c r="H2543" s="573"/>
      <c r="I2543" s="7">
        <v>1</v>
      </c>
      <c r="J2543" s="1"/>
    </row>
    <row r="2544" spans="1:10">
      <c r="A2544" s="110"/>
      <c r="B2544" s="575"/>
      <c r="C2544" s="576">
        <f>VLOOKUP(D2545,GROUPS2,2,FALSE)</f>
        <v>901</v>
      </c>
      <c r="D2544" s="571" t="s">
        <v>514</v>
      </c>
      <c r="E2544" s="578"/>
      <c r="F2544" s="579"/>
      <c r="G2544" s="577"/>
      <c r="H2544" s="578"/>
      <c r="I2544" s="7">
        <v>1</v>
      </c>
      <c r="J2544" s="1"/>
    </row>
    <row r="2545" spans="1:10">
      <c r="A2545" s="110"/>
      <c r="B2545" s="580"/>
      <c r="C2545" s="581">
        <f>+C2544</f>
        <v>901</v>
      </c>
      <c r="D2545" s="582" t="s">
        <v>532</v>
      </c>
      <c r="E2545" s="578"/>
      <c r="F2545" s="579"/>
      <c r="G2545" s="577"/>
      <c r="H2545" s="578"/>
      <c r="I2545" s="7">
        <v>1</v>
      </c>
    </row>
    <row r="2546" spans="1:10">
      <c r="A2546" s="110"/>
      <c r="B2546" s="583"/>
      <c r="C2546" s="584"/>
      <c r="D2546" s="585" t="s">
        <v>516</v>
      </c>
      <c r="E2546" s="587"/>
      <c r="F2546" s="588"/>
      <c r="G2546" s="586"/>
      <c r="H2546" s="587"/>
      <c r="I2546" s="7">
        <v>1</v>
      </c>
    </row>
    <row r="2547" spans="1:10">
      <c r="A2547" s="110"/>
      <c r="B2547" s="180">
        <v>100</v>
      </c>
      <c r="C2547" s="181" t="s">
        <v>176</v>
      </c>
      <c r="D2547" s="589"/>
      <c r="E2547" s="591">
        <f>SUM(E2548:E2549)</f>
        <v>0</v>
      </c>
      <c r="F2547" s="592">
        <f>SUM(F2548:F2549)</f>
        <v>0</v>
      </c>
      <c r="G2547" s="590">
        <f>SUM(G2548:G2549)</f>
        <v>0</v>
      </c>
      <c r="H2547" s="591">
        <f>SUM(H2548:H2549)</f>
        <v>0</v>
      </c>
      <c r="I2547" s="7" t="e">
        <f>(IF(OR(#REF!&lt;&gt;0,$E2547&lt;&gt;0,$F2547&lt;&gt;0,$G2547&lt;&gt;0,$H2547&lt;&gt;0),$I$2,""))</f>
        <v>#REF!</v>
      </c>
      <c r="J2547" s="314"/>
    </row>
    <row r="2548" spans="1:10">
      <c r="A2548" s="110"/>
      <c r="B2548" s="184"/>
      <c r="C2548" s="185">
        <v>101</v>
      </c>
      <c r="D2548" s="186" t="s">
        <v>177</v>
      </c>
      <c r="E2548" s="594"/>
      <c r="F2548" s="595"/>
      <c r="G2548" s="593"/>
      <c r="H2548" s="594"/>
      <c r="I2548" s="7" t="e">
        <f>(IF(OR(#REF!&lt;&gt;0,$E2548&lt;&gt;0,$F2548&lt;&gt;0,$G2548&lt;&gt;0,$H2548&lt;&gt;0),$I$2,""))</f>
        <v>#REF!</v>
      </c>
      <c r="J2548" s="314"/>
    </row>
    <row r="2549" spans="1:10">
      <c r="A2549" s="32"/>
      <c r="B2549" s="184"/>
      <c r="C2549" s="188">
        <v>102</v>
      </c>
      <c r="D2549" s="189" t="s">
        <v>178</v>
      </c>
      <c r="E2549" s="597"/>
      <c r="F2549" s="598"/>
      <c r="G2549" s="596"/>
      <c r="H2549" s="597"/>
      <c r="I2549" s="7" t="e">
        <f>(IF(OR(#REF!&lt;&gt;0,$E2549&lt;&gt;0,$F2549&lt;&gt;0,$G2549&lt;&gt;0,$H2549&lt;&gt;0),$I$2,""))</f>
        <v>#REF!</v>
      </c>
      <c r="J2549" s="314"/>
    </row>
    <row r="2550" spans="1:10">
      <c r="A2550" s="32"/>
      <c r="B2550" s="180">
        <v>200</v>
      </c>
      <c r="C2550" s="191" t="s">
        <v>179</v>
      </c>
      <c r="D2550" s="599"/>
      <c r="E2550" s="591">
        <f>SUM(E2551:E2555)</f>
        <v>0</v>
      </c>
      <c r="F2550" s="592">
        <f>SUM(F2551:F2555)</f>
        <v>0</v>
      </c>
      <c r="G2550" s="590">
        <f>SUM(G2551:G2555)</f>
        <v>0</v>
      </c>
      <c r="H2550" s="591">
        <f>SUM(H2551:H2555)</f>
        <v>0</v>
      </c>
      <c r="I2550" s="7" t="e">
        <f>(IF(OR(#REF!&lt;&gt;0,$E2550&lt;&gt;0,$F2550&lt;&gt;0,$G2550&lt;&gt;0,$H2550&lt;&gt;0),$I$2,""))</f>
        <v>#REF!</v>
      </c>
      <c r="J2550" s="314"/>
    </row>
    <row r="2551" spans="1:10">
      <c r="A2551" s="32"/>
      <c r="B2551" s="192"/>
      <c r="C2551" s="185">
        <v>201</v>
      </c>
      <c r="D2551" s="186" t="s">
        <v>180</v>
      </c>
      <c r="E2551" s="594"/>
      <c r="F2551" s="595"/>
      <c r="G2551" s="593"/>
      <c r="H2551" s="594"/>
      <c r="I2551" s="7" t="e">
        <f>(IF(OR(#REF!&lt;&gt;0,$E2551&lt;&gt;0,$F2551&lt;&gt;0,$G2551&lt;&gt;0,$H2551&lt;&gt;0),$I$2,""))</f>
        <v>#REF!</v>
      </c>
      <c r="J2551" s="314"/>
    </row>
    <row r="2552" spans="1:10">
      <c r="A2552" s="32"/>
      <c r="B2552" s="193"/>
      <c r="C2552" s="194">
        <v>202</v>
      </c>
      <c r="D2552" s="195" t="s">
        <v>181</v>
      </c>
      <c r="E2552" s="601"/>
      <c r="F2552" s="602"/>
      <c r="G2552" s="600"/>
      <c r="H2552" s="601"/>
      <c r="I2552" s="7" t="e">
        <f>(IF(OR(#REF!&lt;&gt;0,$E2552&lt;&gt;0,$F2552&lt;&gt;0,$G2552&lt;&gt;0,$H2552&lt;&gt;0),$I$2,""))</f>
        <v>#REF!</v>
      </c>
      <c r="J2552" s="314"/>
    </row>
    <row r="2553" spans="1:10" ht="31.5">
      <c r="A2553" s="32"/>
      <c r="B2553" s="197"/>
      <c r="C2553" s="194">
        <v>205</v>
      </c>
      <c r="D2553" s="195" t="s">
        <v>182</v>
      </c>
      <c r="E2553" s="601"/>
      <c r="F2553" s="602"/>
      <c r="G2553" s="600"/>
      <c r="H2553" s="601"/>
      <c r="I2553" s="7" t="e">
        <f>(IF(OR(#REF!&lt;&gt;0,$E2553&lt;&gt;0,$F2553&lt;&gt;0,$G2553&lt;&gt;0,$H2553&lt;&gt;0),$I$2,""))</f>
        <v>#REF!</v>
      </c>
      <c r="J2553" s="314"/>
    </row>
    <row r="2554" spans="1:10">
      <c r="A2554" s="32"/>
      <c r="B2554" s="197"/>
      <c r="C2554" s="194">
        <v>208</v>
      </c>
      <c r="D2554" s="198" t="s">
        <v>183</v>
      </c>
      <c r="E2554" s="601"/>
      <c r="F2554" s="602"/>
      <c r="G2554" s="600"/>
      <c r="H2554" s="601"/>
      <c r="I2554" s="7" t="e">
        <f>(IF(OR(#REF!&lt;&gt;0,$E2554&lt;&gt;0,$F2554&lt;&gt;0,$G2554&lt;&gt;0,$H2554&lt;&gt;0),$I$2,""))</f>
        <v>#REF!</v>
      </c>
      <c r="J2554" s="314"/>
    </row>
    <row r="2555" spans="1:10">
      <c r="A2555" s="32"/>
      <c r="B2555" s="192"/>
      <c r="C2555" s="188">
        <v>209</v>
      </c>
      <c r="D2555" s="199" t="s">
        <v>184</v>
      </c>
      <c r="E2555" s="597"/>
      <c r="F2555" s="598"/>
      <c r="G2555" s="596"/>
      <c r="H2555" s="597"/>
      <c r="I2555" s="7" t="e">
        <f>(IF(OR(#REF!&lt;&gt;0,$E2555&lt;&gt;0,$F2555&lt;&gt;0,$G2555&lt;&gt;0,$H2555&lt;&gt;0),$I$2,""))</f>
        <v>#REF!</v>
      </c>
      <c r="J2555" s="314"/>
    </row>
    <row r="2556" spans="1:10">
      <c r="A2556" s="32"/>
      <c r="B2556" s="180">
        <v>500</v>
      </c>
      <c r="C2556" s="200" t="s">
        <v>185</v>
      </c>
      <c r="D2556" s="603"/>
      <c r="E2556" s="591">
        <f>SUM(E2557:E2563)</f>
        <v>0</v>
      </c>
      <c r="F2556" s="592">
        <f>SUM(F2557:F2563)</f>
        <v>0</v>
      </c>
      <c r="G2556" s="590">
        <f>SUM(G2557:G2563)</f>
        <v>0</v>
      </c>
      <c r="H2556" s="591">
        <f>SUM(H2557:H2563)</f>
        <v>0</v>
      </c>
      <c r="I2556" s="7" t="e">
        <f>(IF(OR(#REF!&lt;&gt;0,$E2556&lt;&gt;0,$F2556&lt;&gt;0,$G2556&lt;&gt;0,$H2556&lt;&gt;0),$I$2,""))</f>
        <v>#REF!</v>
      </c>
      <c r="J2556" s="314"/>
    </row>
    <row r="2557" spans="1:10">
      <c r="A2557" s="32"/>
      <c r="B2557" s="192"/>
      <c r="C2557" s="201">
        <v>551</v>
      </c>
      <c r="D2557" s="202" t="s">
        <v>186</v>
      </c>
      <c r="E2557" s="594"/>
      <c r="F2557" s="595"/>
      <c r="G2557" s="593"/>
      <c r="H2557" s="594"/>
      <c r="I2557" s="7" t="e">
        <f>(IF(OR(#REF!&lt;&gt;0,$E2557&lt;&gt;0,$F2557&lt;&gt;0,$G2557&lt;&gt;0,$H2557&lt;&gt;0),$I$2,""))</f>
        <v>#REF!</v>
      </c>
      <c r="J2557" s="314"/>
    </row>
    <row r="2558" spans="1:10">
      <c r="A2558" s="32"/>
      <c r="B2558" s="192"/>
      <c r="C2558" s="203">
        <v>552</v>
      </c>
      <c r="D2558" s="204" t="s">
        <v>187</v>
      </c>
      <c r="E2558" s="601"/>
      <c r="F2558" s="602"/>
      <c r="G2558" s="600"/>
      <c r="H2558" s="601"/>
      <c r="I2558" s="7" t="e">
        <f>(IF(OR(#REF!&lt;&gt;0,$E2558&lt;&gt;0,$F2558&lt;&gt;0,$G2558&lt;&gt;0,$H2558&lt;&gt;0),$I$2,""))</f>
        <v>#REF!</v>
      </c>
      <c r="J2558" s="314"/>
    </row>
    <row r="2559" spans="1:10">
      <c r="A2559" s="32"/>
      <c r="B2559" s="205"/>
      <c r="C2559" s="203">
        <v>558</v>
      </c>
      <c r="D2559" s="206" t="s">
        <v>44</v>
      </c>
      <c r="E2559" s="605">
        <v>0</v>
      </c>
      <c r="F2559" s="606">
        <v>0</v>
      </c>
      <c r="G2559" s="604">
        <v>0</v>
      </c>
      <c r="H2559" s="605">
        <v>0</v>
      </c>
      <c r="I2559" s="7" t="e">
        <f>(IF(OR(#REF!&lt;&gt;0,$E2559&lt;&gt;0,$F2559&lt;&gt;0,$G2559&lt;&gt;0,$H2559&lt;&gt;0),$I$2,""))</f>
        <v>#REF!</v>
      </c>
      <c r="J2559" s="314"/>
    </row>
    <row r="2560" spans="1:10">
      <c r="A2560" s="32"/>
      <c r="B2560" s="205"/>
      <c r="C2560" s="203">
        <v>560</v>
      </c>
      <c r="D2560" s="206" t="s">
        <v>188</v>
      </c>
      <c r="E2560" s="601"/>
      <c r="F2560" s="602"/>
      <c r="G2560" s="600"/>
      <c r="H2560" s="601"/>
      <c r="I2560" s="7" t="e">
        <f>(IF(OR(#REF!&lt;&gt;0,$E2560&lt;&gt;0,$F2560&lt;&gt;0,$G2560&lt;&gt;0,$H2560&lt;&gt;0),$I$2,""))</f>
        <v>#REF!</v>
      </c>
      <c r="J2560" s="314"/>
    </row>
    <row r="2561" spans="1:10">
      <c r="A2561" s="32"/>
      <c r="B2561" s="205"/>
      <c r="C2561" s="203">
        <v>580</v>
      </c>
      <c r="D2561" s="204" t="s">
        <v>189</v>
      </c>
      <c r="E2561" s="601"/>
      <c r="F2561" s="602"/>
      <c r="G2561" s="600"/>
      <c r="H2561" s="601"/>
      <c r="I2561" s="7" t="e">
        <f>(IF(OR(#REF!&lt;&gt;0,$E2561&lt;&gt;0,$F2561&lt;&gt;0,$G2561&lt;&gt;0,$H2561&lt;&gt;0),$I$2,""))</f>
        <v>#REF!</v>
      </c>
      <c r="J2561" s="314"/>
    </row>
    <row r="2562" spans="1:10">
      <c r="A2562" s="32"/>
      <c r="B2562" s="192"/>
      <c r="C2562" s="203">
        <v>588</v>
      </c>
      <c r="D2562" s="204" t="s">
        <v>190</v>
      </c>
      <c r="E2562" s="605">
        <v>0</v>
      </c>
      <c r="F2562" s="606">
        <v>0</v>
      </c>
      <c r="G2562" s="604">
        <v>0</v>
      </c>
      <c r="H2562" s="605">
        <v>0</v>
      </c>
      <c r="I2562" s="7" t="e">
        <f>(IF(OR(#REF!&lt;&gt;0,$E2562&lt;&gt;0,$F2562&lt;&gt;0,$G2562&lt;&gt;0,$H2562&lt;&gt;0),$I$2,""))</f>
        <v>#REF!</v>
      </c>
      <c r="J2562" s="314"/>
    </row>
    <row r="2563" spans="1:10" ht="31.5">
      <c r="A2563" s="32"/>
      <c r="B2563" s="192"/>
      <c r="C2563" s="207">
        <v>590</v>
      </c>
      <c r="D2563" s="208" t="s">
        <v>191</v>
      </c>
      <c r="E2563" s="597"/>
      <c r="F2563" s="598"/>
      <c r="G2563" s="596"/>
      <c r="H2563" s="597"/>
      <c r="I2563" s="7" t="e">
        <f>(IF(OR(#REF!&lt;&gt;0,$E2563&lt;&gt;0,$F2563&lt;&gt;0,$G2563&lt;&gt;0,$H2563&lt;&gt;0),$I$2,""))</f>
        <v>#REF!</v>
      </c>
      <c r="J2563" s="314"/>
    </row>
    <row r="2564" spans="1:10">
      <c r="A2564" s="109">
        <v>5</v>
      </c>
      <c r="B2564" s="180">
        <v>800</v>
      </c>
      <c r="C2564" s="209" t="s">
        <v>192</v>
      </c>
      <c r="D2564" s="607"/>
      <c r="E2564" s="609"/>
      <c r="F2564" s="610"/>
      <c r="G2564" s="608"/>
      <c r="H2564" s="609"/>
      <c r="I2564" s="7" t="e">
        <f>(IF(OR(#REF!&lt;&gt;0,$E2564&lt;&gt;0,$F2564&lt;&gt;0,$G2564&lt;&gt;0,$H2564&lt;&gt;0),$I$2,""))</f>
        <v>#REF!</v>
      </c>
      <c r="J2564" s="314"/>
    </row>
    <row r="2565" spans="1:10">
      <c r="A2565" s="110">
        <v>10</v>
      </c>
      <c r="B2565" s="180">
        <v>1000</v>
      </c>
      <c r="C2565" s="191" t="s">
        <v>193</v>
      </c>
      <c r="D2565" s="599"/>
      <c r="E2565" s="591">
        <f>SUM(E2566:E2582)</f>
        <v>0</v>
      </c>
      <c r="F2565" s="592">
        <f>SUM(F2566:F2582)</f>
        <v>0</v>
      </c>
      <c r="G2565" s="590">
        <f>SUM(G2566:G2582)</f>
        <v>0</v>
      </c>
      <c r="H2565" s="591">
        <f>SUM(H2566:H2582)</f>
        <v>0</v>
      </c>
      <c r="I2565" s="7" t="e">
        <f>(IF(OR(#REF!&lt;&gt;0,$E2565&lt;&gt;0,$F2565&lt;&gt;0,$G2565&lt;&gt;0,$H2565&lt;&gt;0),$I$2,""))</f>
        <v>#REF!</v>
      </c>
      <c r="J2565" s="314"/>
    </row>
    <row r="2566" spans="1:10">
      <c r="A2566" s="110">
        <v>15</v>
      </c>
      <c r="B2566" s="193"/>
      <c r="C2566" s="185">
        <v>1011</v>
      </c>
      <c r="D2566" s="210" t="s">
        <v>194</v>
      </c>
      <c r="E2566" s="594"/>
      <c r="F2566" s="595"/>
      <c r="G2566" s="593"/>
      <c r="H2566" s="594"/>
      <c r="I2566" s="7" t="e">
        <f>(IF(OR(#REF!&lt;&gt;0,$E2566&lt;&gt;0,$F2566&lt;&gt;0,$G2566&lt;&gt;0,$H2566&lt;&gt;0),$I$2,""))</f>
        <v>#REF!</v>
      </c>
      <c r="J2566" s="314"/>
    </row>
    <row r="2567" spans="1:10">
      <c r="A2567" s="109">
        <v>35</v>
      </c>
      <c r="B2567" s="193"/>
      <c r="C2567" s="194">
        <v>1012</v>
      </c>
      <c r="D2567" s="195" t="s">
        <v>195</v>
      </c>
      <c r="E2567" s="601"/>
      <c r="F2567" s="602"/>
      <c r="G2567" s="600"/>
      <c r="H2567" s="601"/>
      <c r="I2567" s="7" t="e">
        <f>(IF(OR(#REF!&lt;&gt;0,$E2567&lt;&gt;0,$F2567&lt;&gt;0,$G2567&lt;&gt;0,$H2567&lt;&gt;0),$I$2,""))</f>
        <v>#REF!</v>
      </c>
      <c r="J2567" s="314"/>
    </row>
    <row r="2568" spans="1:10">
      <c r="A2568" s="110">
        <v>40</v>
      </c>
      <c r="B2568" s="193"/>
      <c r="C2568" s="194">
        <v>1013</v>
      </c>
      <c r="D2568" s="195" t="s">
        <v>196</v>
      </c>
      <c r="E2568" s="601"/>
      <c r="F2568" s="602"/>
      <c r="G2568" s="600"/>
      <c r="H2568" s="601"/>
      <c r="I2568" s="7" t="e">
        <f>(IF(OR(#REF!&lt;&gt;0,$E2568&lt;&gt;0,$F2568&lt;&gt;0,$G2568&lt;&gt;0,$H2568&lt;&gt;0),$I$2,""))</f>
        <v>#REF!</v>
      </c>
      <c r="J2568" s="314"/>
    </row>
    <row r="2569" spans="1:10">
      <c r="A2569" s="110">
        <v>45</v>
      </c>
      <c r="B2569" s="193"/>
      <c r="C2569" s="194">
        <v>1014</v>
      </c>
      <c r="D2569" s="195" t="s">
        <v>197</v>
      </c>
      <c r="E2569" s="601"/>
      <c r="F2569" s="602"/>
      <c r="G2569" s="600"/>
      <c r="H2569" s="601"/>
      <c r="I2569" s="7" t="e">
        <f>(IF(OR(#REF!&lt;&gt;0,$E2569&lt;&gt;0,$F2569&lt;&gt;0,$G2569&lt;&gt;0,$H2569&lt;&gt;0),$I$2,""))</f>
        <v>#REF!</v>
      </c>
      <c r="J2569" s="314"/>
    </row>
    <row r="2570" spans="1:10">
      <c r="A2570" s="110">
        <v>50</v>
      </c>
      <c r="B2570" s="193"/>
      <c r="C2570" s="194">
        <v>1015</v>
      </c>
      <c r="D2570" s="195" t="s">
        <v>198</v>
      </c>
      <c r="E2570" s="601"/>
      <c r="F2570" s="602"/>
      <c r="G2570" s="600"/>
      <c r="H2570" s="601"/>
      <c r="I2570" s="7" t="e">
        <f>(IF(OR(#REF!&lt;&gt;0,$E2570&lt;&gt;0,$F2570&lt;&gt;0,$G2570&lt;&gt;0,$H2570&lt;&gt;0),$I$2,""))</f>
        <v>#REF!</v>
      </c>
      <c r="J2570" s="314"/>
    </row>
    <row r="2571" spans="1:10">
      <c r="A2571" s="110">
        <v>55</v>
      </c>
      <c r="B2571" s="193"/>
      <c r="C2571" s="211">
        <v>1016</v>
      </c>
      <c r="D2571" s="212" t="s">
        <v>199</v>
      </c>
      <c r="E2571" s="612"/>
      <c r="F2571" s="613"/>
      <c r="G2571" s="611"/>
      <c r="H2571" s="612"/>
      <c r="I2571" s="7" t="e">
        <f>(IF(OR(#REF!&lt;&gt;0,$E2571&lt;&gt;0,$F2571&lt;&gt;0,$G2571&lt;&gt;0,$H2571&lt;&gt;0),$I$2,""))</f>
        <v>#REF!</v>
      </c>
      <c r="J2571" s="314"/>
    </row>
    <row r="2572" spans="1:10">
      <c r="A2572" s="110">
        <v>60</v>
      </c>
      <c r="B2572" s="184"/>
      <c r="C2572" s="214">
        <v>1020</v>
      </c>
      <c r="D2572" s="215" t="s">
        <v>200</v>
      </c>
      <c r="E2572" s="615"/>
      <c r="F2572" s="616"/>
      <c r="G2572" s="614"/>
      <c r="H2572" s="615"/>
      <c r="I2572" s="7" t="e">
        <f>(IF(OR(#REF!&lt;&gt;0,$E2572&lt;&gt;0,$F2572&lt;&gt;0,$G2572&lt;&gt;0,$H2572&lt;&gt;0),$I$2,""))</f>
        <v>#REF!</v>
      </c>
      <c r="J2572" s="314"/>
    </row>
    <row r="2573" spans="1:10">
      <c r="A2573" s="109">
        <v>65</v>
      </c>
      <c r="B2573" s="193"/>
      <c r="C2573" s="217">
        <v>1030</v>
      </c>
      <c r="D2573" s="218" t="s">
        <v>201</v>
      </c>
      <c r="E2573" s="618"/>
      <c r="F2573" s="619"/>
      <c r="G2573" s="617"/>
      <c r="H2573" s="618"/>
      <c r="I2573" s="7" t="e">
        <f>(IF(OR(#REF!&lt;&gt;0,$E2573&lt;&gt;0,$F2573&lt;&gt;0,$G2573&lt;&gt;0,$H2573&lt;&gt;0),$I$2,""))</f>
        <v>#REF!</v>
      </c>
      <c r="J2573" s="314"/>
    </row>
    <row r="2574" spans="1:10">
      <c r="A2574" s="110">
        <v>70</v>
      </c>
      <c r="B2574" s="193"/>
      <c r="C2574" s="214">
        <v>1051</v>
      </c>
      <c r="D2574" s="221" t="s">
        <v>202</v>
      </c>
      <c r="E2574" s="615"/>
      <c r="F2574" s="616"/>
      <c r="G2574" s="614"/>
      <c r="H2574" s="615"/>
      <c r="I2574" s="7" t="e">
        <f>(IF(OR(#REF!&lt;&gt;0,$E2574&lt;&gt;0,$F2574&lt;&gt;0,$G2574&lt;&gt;0,$H2574&lt;&gt;0),$I$2,""))</f>
        <v>#REF!</v>
      </c>
      <c r="J2574" s="314"/>
    </row>
    <row r="2575" spans="1:10">
      <c r="A2575" s="110">
        <v>75</v>
      </c>
      <c r="B2575" s="193"/>
      <c r="C2575" s="194">
        <v>1052</v>
      </c>
      <c r="D2575" s="195" t="s">
        <v>203</v>
      </c>
      <c r="E2575" s="601"/>
      <c r="F2575" s="602"/>
      <c r="G2575" s="600"/>
      <c r="H2575" s="601"/>
      <c r="I2575" s="7" t="e">
        <f>(IF(OR(#REF!&lt;&gt;0,$E2575&lt;&gt;0,$F2575&lt;&gt;0,$G2575&lt;&gt;0,$H2575&lt;&gt;0),$I$2,""))</f>
        <v>#REF!</v>
      </c>
      <c r="J2575" s="314"/>
    </row>
    <row r="2576" spans="1:10">
      <c r="A2576" s="110">
        <v>80</v>
      </c>
      <c r="B2576" s="193"/>
      <c r="C2576" s="217">
        <v>1053</v>
      </c>
      <c r="D2576" s="218" t="s">
        <v>204</v>
      </c>
      <c r="E2576" s="618"/>
      <c r="F2576" s="619"/>
      <c r="G2576" s="617"/>
      <c r="H2576" s="618"/>
      <c r="I2576" s="7" t="e">
        <f>(IF(OR(#REF!&lt;&gt;0,$E2576&lt;&gt;0,$F2576&lt;&gt;0,$G2576&lt;&gt;0,$H2576&lt;&gt;0),$I$2,""))</f>
        <v>#REF!</v>
      </c>
      <c r="J2576" s="314"/>
    </row>
    <row r="2577" spans="1:10">
      <c r="A2577" s="110">
        <v>80</v>
      </c>
      <c r="B2577" s="193"/>
      <c r="C2577" s="214">
        <v>1062</v>
      </c>
      <c r="D2577" s="215" t="s">
        <v>205</v>
      </c>
      <c r="E2577" s="615"/>
      <c r="F2577" s="616"/>
      <c r="G2577" s="614"/>
      <c r="H2577" s="615"/>
      <c r="I2577" s="7" t="e">
        <f>(IF(OR(#REF!&lt;&gt;0,$E2577&lt;&gt;0,$F2577&lt;&gt;0,$G2577&lt;&gt;0,$H2577&lt;&gt;0),$I$2,""))</f>
        <v>#REF!</v>
      </c>
      <c r="J2577" s="314"/>
    </row>
    <row r="2578" spans="1:10">
      <c r="A2578" s="110">
        <v>85</v>
      </c>
      <c r="B2578" s="193"/>
      <c r="C2578" s="217">
        <v>1063</v>
      </c>
      <c r="D2578" s="222" t="s">
        <v>206</v>
      </c>
      <c r="E2578" s="618"/>
      <c r="F2578" s="619"/>
      <c r="G2578" s="617"/>
      <c r="H2578" s="618"/>
      <c r="I2578" s="7" t="e">
        <f>(IF(OR(#REF!&lt;&gt;0,$E2578&lt;&gt;0,$F2578&lt;&gt;0,$G2578&lt;&gt;0,$H2578&lt;&gt;0),$I$2,""))</f>
        <v>#REF!</v>
      </c>
      <c r="J2578" s="314"/>
    </row>
    <row r="2579" spans="1:10">
      <c r="A2579" s="110">
        <v>90</v>
      </c>
      <c r="B2579" s="193"/>
      <c r="C2579" s="223">
        <v>1069</v>
      </c>
      <c r="D2579" s="224" t="s">
        <v>207</v>
      </c>
      <c r="E2579" s="621"/>
      <c r="F2579" s="622"/>
      <c r="G2579" s="620"/>
      <c r="H2579" s="621"/>
      <c r="I2579" s="7" t="e">
        <f>(IF(OR(#REF!&lt;&gt;0,$E2579&lt;&gt;0,$F2579&lt;&gt;0,$G2579&lt;&gt;0,$H2579&lt;&gt;0),$I$2,""))</f>
        <v>#REF!</v>
      </c>
      <c r="J2579" s="314"/>
    </row>
    <row r="2580" spans="1:10">
      <c r="A2580" s="110">
        <v>90</v>
      </c>
      <c r="B2580" s="184"/>
      <c r="C2580" s="214">
        <v>1091</v>
      </c>
      <c r="D2580" s="221" t="s">
        <v>208</v>
      </c>
      <c r="E2580" s="615"/>
      <c r="F2580" s="616"/>
      <c r="G2580" s="614"/>
      <c r="H2580" s="615"/>
      <c r="I2580" s="7" t="e">
        <f>(IF(OR(#REF!&lt;&gt;0,$E2580&lt;&gt;0,$F2580&lt;&gt;0,$G2580&lt;&gt;0,$H2580&lt;&gt;0),$I$2,""))</f>
        <v>#REF!</v>
      </c>
      <c r="J2580" s="314"/>
    </row>
    <row r="2581" spans="1:10">
      <c r="A2581" s="109">
        <v>115</v>
      </c>
      <c r="B2581" s="193"/>
      <c r="C2581" s="194">
        <v>1092</v>
      </c>
      <c r="D2581" s="195" t="s">
        <v>209</v>
      </c>
      <c r="E2581" s="601"/>
      <c r="F2581" s="602"/>
      <c r="G2581" s="600"/>
      <c r="H2581" s="601"/>
      <c r="I2581" s="7" t="e">
        <f>(IF(OR(#REF!&lt;&gt;0,$E2581&lt;&gt;0,$F2581&lt;&gt;0,$G2581&lt;&gt;0,$H2581&lt;&gt;0),$I$2,""))</f>
        <v>#REF!</v>
      </c>
      <c r="J2581" s="314"/>
    </row>
    <row r="2582" spans="1:10">
      <c r="A2582" s="109">
        <v>125</v>
      </c>
      <c r="B2582" s="193"/>
      <c r="C2582" s="188">
        <v>1098</v>
      </c>
      <c r="D2582" s="226" t="s">
        <v>210</v>
      </c>
      <c r="E2582" s="597"/>
      <c r="F2582" s="598"/>
      <c r="G2582" s="596"/>
      <c r="H2582" s="597"/>
      <c r="I2582" s="7" t="e">
        <f>(IF(OR(#REF!&lt;&gt;0,$E2582&lt;&gt;0,$F2582&lt;&gt;0,$G2582&lt;&gt;0,$H2582&lt;&gt;0),$I$2,""))</f>
        <v>#REF!</v>
      </c>
      <c r="J2582" s="314"/>
    </row>
    <row r="2583" spans="1:10">
      <c r="A2583" s="110">
        <v>130</v>
      </c>
      <c r="B2583" s="180">
        <v>1900</v>
      </c>
      <c r="C2583" s="227" t="s">
        <v>211</v>
      </c>
      <c r="D2583" s="623"/>
      <c r="E2583" s="591">
        <f>SUM(E2584:E2586)</f>
        <v>0</v>
      </c>
      <c r="F2583" s="592">
        <f>SUM(F2584:F2586)</f>
        <v>0</v>
      </c>
      <c r="G2583" s="590">
        <f>SUM(G2584:G2586)</f>
        <v>0</v>
      </c>
      <c r="H2583" s="591">
        <f>SUM(H2584:H2586)</f>
        <v>0</v>
      </c>
      <c r="I2583" s="7" t="e">
        <f>(IF(OR(#REF!&lt;&gt;0,$E2583&lt;&gt;0,$F2583&lt;&gt;0,$G2583&lt;&gt;0,$H2583&lt;&gt;0),$I$2,""))</f>
        <v>#REF!</v>
      </c>
      <c r="J2583" s="314"/>
    </row>
    <row r="2584" spans="1:10">
      <c r="A2584" s="110">
        <v>135</v>
      </c>
      <c r="B2584" s="193"/>
      <c r="C2584" s="185">
        <v>1901</v>
      </c>
      <c r="D2584" s="228" t="s">
        <v>212</v>
      </c>
      <c r="E2584" s="594"/>
      <c r="F2584" s="595"/>
      <c r="G2584" s="593"/>
      <c r="H2584" s="594"/>
      <c r="I2584" s="7" t="e">
        <f>(IF(OR(#REF!&lt;&gt;0,$E2584&lt;&gt;0,$F2584&lt;&gt;0,$G2584&lt;&gt;0,$H2584&lt;&gt;0),$I$2,""))</f>
        <v>#REF!</v>
      </c>
      <c r="J2584" s="314"/>
    </row>
    <row r="2585" spans="1:10">
      <c r="A2585" s="110">
        <v>140</v>
      </c>
      <c r="B2585" s="229"/>
      <c r="C2585" s="194">
        <v>1981</v>
      </c>
      <c r="D2585" s="230" t="s">
        <v>213</v>
      </c>
      <c r="E2585" s="601"/>
      <c r="F2585" s="602"/>
      <c r="G2585" s="600"/>
      <c r="H2585" s="601"/>
      <c r="I2585" s="7" t="e">
        <f>(IF(OR(#REF!&lt;&gt;0,$E2585&lt;&gt;0,$F2585&lt;&gt;0,$G2585&lt;&gt;0,$H2585&lt;&gt;0),$I$2,""))</f>
        <v>#REF!</v>
      </c>
      <c r="J2585" s="314"/>
    </row>
    <row r="2586" spans="1:10">
      <c r="A2586" s="110">
        <v>145</v>
      </c>
      <c r="B2586" s="193"/>
      <c r="C2586" s="188">
        <v>1991</v>
      </c>
      <c r="D2586" s="231" t="s">
        <v>214</v>
      </c>
      <c r="E2586" s="597"/>
      <c r="F2586" s="598"/>
      <c r="G2586" s="596"/>
      <c r="H2586" s="597"/>
      <c r="I2586" s="7" t="e">
        <f>(IF(OR(#REF!&lt;&gt;0,$E2586&lt;&gt;0,$F2586&lt;&gt;0,$G2586&lt;&gt;0,$H2586&lt;&gt;0),$I$2,""))</f>
        <v>#REF!</v>
      </c>
      <c r="J2586" s="314"/>
    </row>
    <row r="2587" spans="1:10">
      <c r="A2587" s="110">
        <v>150</v>
      </c>
      <c r="B2587" s="180">
        <v>2100</v>
      </c>
      <c r="C2587" s="227" t="s">
        <v>215</v>
      </c>
      <c r="D2587" s="623"/>
      <c r="E2587" s="591">
        <f>SUM(E2588:E2592)</f>
        <v>0</v>
      </c>
      <c r="F2587" s="592">
        <f>SUM(F2588:F2592)</f>
        <v>0</v>
      </c>
      <c r="G2587" s="590">
        <f>SUM(G2588:G2592)</f>
        <v>0</v>
      </c>
      <c r="H2587" s="591">
        <f>SUM(H2588:H2592)</f>
        <v>0</v>
      </c>
      <c r="I2587" s="7" t="e">
        <f>(IF(OR(#REF!&lt;&gt;0,$E2587&lt;&gt;0,$F2587&lt;&gt;0,$G2587&lt;&gt;0,$H2587&lt;&gt;0),$I$2,""))</f>
        <v>#REF!</v>
      </c>
      <c r="J2587" s="314"/>
    </row>
    <row r="2588" spans="1:10">
      <c r="A2588" s="110">
        <v>155</v>
      </c>
      <c r="B2588" s="193"/>
      <c r="C2588" s="185">
        <v>2110</v>
      </c>
      <c r="D2588" s="232" t="s">
        <v>216</v>
      </c>
      <c r="E2588" s="594"/>
      <c r="F2588" s="595"/>
      <c r="G2588" s="593"/>
      <c r="H2588" s="594"/>
      <c r="I2588" s="7" t="e">
        <f>(IF(OR(#REF!&lt;&gt;0,$E2588&lt;&gt;0,$F2588&lt;&gt;0,$G2588&lt;&gt;0,$H2588&lt;&gt;0),$I$2,""))</f>
        <v>#REF!</v>
      </c>
      <c r="J2588" s="314"/>
    </row>
    <row r="2589" spans="1:10">
      <c r="A2589" s="110">
        <v>160</v>
      </c>
      <c r="B2589" s="229"/>
      <c r="C2589" s="194">
        <v>2120</v>
      </c>
      <c r="D2589" s="198" t="s">
        <v>217</v>
      </c>
      <c r="E2589" s="601"/>
      <c r="F2589" s="602"/>
      <c r="G2589" s="600"/>
      <c r="H2589" s="601"/>
      <c r="I2589" s="7" t="e">
        <f>(IF(OR(#REF!&lt;&gt;0,$E2589&lt;&gt;0,$F2589&lt;&gt;0,$G2589&lt;&gt;0,$H2589&lt;&gt;0),$I$2,""))</f>
        <v>#REF!</v>
      </c>
      <c r="J2589" s="314"/>
    </row>
    <row r="2590" spans="1:10">
      <c r="A2590" s="110">
        <v>165</v>
      </c>
      <c r="B2590" s="229"/>
      <c r="C2590" s="194">
        <v>2125</v>
      </c>
      <c r="D2590" s="198" t="s">
        <v>218</v>
      </c>
      <c r="E2590" s="605">
        <v>0</v>
      </c>
      <c r="F2590" s="606">
        <v>0</v>
      </c>
      <c r="G2590" s="604">
        <v>0</v>
      </c>
      <c r="H2590" s="605">
        <v>0</v>
      </c>
      <c r="I2590" s="7" t="e">
        <f>(IF(OR(#REF!&lt;&gt;0,$E2590&lt;&gt;0,$F2590&lt;&gt;0,$G2590&lt;&gt;0,$H2590&lt;&gt;0),$I$2,""))</f>
        <v>#REF!</v>
      </c>
      <c r="J2590" s="314"/>
    </row>
    <row r="2591" spans="1:10">
      <c r="A2591" s="110">
        <v>175</v>
      </c>
      <c r="B2591" s="192"/>
      <c r="C2591" s="194">
        <v>2140</v>
      </c>
      <c r="D2591" s="198" t="s">
        <v>219</v>
      </c>
      <c r="E2591" s="605">
        <v>0</v>
      </c>
      <c r="F2591" s="606">
        <v>0</v>
      </c>
      <c r="G2591" s="604">
        <v>0</v>
      </c>
      <c r="H2591" s="605">
        <v>0</v>
      </c>
      <c r="I2591" s="7" t="e">
        <f>(IF(OR(#REF!&lt;&gt;0,$E2591&lt;&gt;0,$F2591&lt;&gt;0,$G2591&lt;&gt;0,$H2591&lt;&gt;0),$I$2,""))</f>
        <v>#REF!</v>
      </c>
      <c r="J2591" s="314"/>
    </row>
    <row r="2592" spans="1:10">
      <c r="A2592" s="110">
        <v>180</v>
      </c>
      <c r="B2592" s="193"/>
      <c r="C2592" s="188">
        <v>2190</v>
      </c>
      <c r="D2592" s="233" t="s">
        <v>220</v>
      </c>
      <c r="E2592" s="597"/>
      <c r="F2592" s="598"/>
      <c r="G2592" s="596"/>
      <c r="H2592" s="597"/>
      <c r="I2592" s="7" t="e">
        <f>(IF(OR(#REF!&lt;&gt;0,$E2592&lt;&gt;0,$F2592&lt;&gt;0,$G2592&lt;&gt;0,$H2592&lt;&gt;0),$I$2,""))</f>
        <v>#REF!</v>
      </c>
      <c r="J2592" s="314"/>
    </row>
    <row r="2593" spans="1:10">
      <c r="A2593" s="110">
        <v>185</v>
      </c>
      <c r="B2593" s="180">
        <v>2200</v>
      </c>
      <c r="C2593" s="227" t="s">
        <v>221</v>
      </c>
      <c r="D2593" s="623"/>
      <c r="E2593" s="591">
        <f>SUM(E2594:E2595)</f>
        <v>0</v>
      </c>
      <c r="F2593" s="592">
        <f>SUM(F2594:F2595)</f>
        <v>0</v>
      </c>
      <c r="G2593" s="590">
        <f>SUM(G2594:G2595)</f>
        <v>0</v>
      </c>
      <c r="H2593" s="591">
        <f>SUM(H2594:H2595)</f>
        <v>0</v>
      </c>
      <c r="I2593" s="7" t="e">
        <f>(IF(OR(#REF!&lt;&gt;0,$E2593&lt;&gt;0,$F2593&lt;&gt;0,$G2593&lt;&gt;0,$H2593&lt;&gt;0),$I$2,""))</f>
        <v>#REF!</v>
      </c>
      <c r="J2593" s="314"/>
    </row>
    <row r="2594" spans="1:10">
      <c r="A2594" s="110">
        <v>190</v>
      </c>
      <c r="B2594" s="193"/>
      <c r="C2594" s="185">
        <v>2221</v>
      </c>
      <c r="D2594" s="186" t="s">
        <v>222</v>
      </c>
      <c r="E2594" s="594"/>
      <c r="F2594" s="595"/>
      <c r="G2594" s="593"/>
      <c r="H2594" s="594"/>
      <c r="I2594" s="7" t="e">
        <f>(IF(OR(#REF!&lt;&gt;0,$E2594&lt;&gt;0,$F2594&lt;&gt;0,$G2594&lt;&gt;0,$H2594&lt;&gt;0),$I$2,""))</f>
        <v>#REF!</v>
      </c>
      <c r="J2594" s="314"/>
    </row>
    <row r="2595" spans="1:10">
      <c r="A2595" s="110">
        <v>200</v>
      </c>
      <c r="B2595" s="193"/>
      <c r="C2595" s="188">
        <v>2224</v>
      </c>
      <c r="D2595" s="189" t="s">
        <v>223</v>
      </c>
      <c r="E2595" s="597"/>
      <c r="F2595" s="598"/>
      <c r="G2595" s="596"/>
      <c r="H2595" s="597"/>
      <c r="I2595" s="7" t="e">
        <f>(IF(OR(#REF!&lt;&gt;0,$E2595&lt;&gt;0,$F2595&lt;&gt;0,$G2595&lt;&gt;0,$H2595&lt;&gt;0),$I$2,""))</f>
        <v>#REF!</v>
      </c>
      <c r="J2595" s="314"/>
    </row>
    <row r="2596" spans="1:10">
      <c r="A2596" s="110">
        <v>200</v>
      </c>
      <c r="B2596" s="180">
        <v>2500</v>
      </c>
      <c r="C2596" s="227" t="s">
        <v>224</v>
      </c>
      <c r="D2596" s="623"/>
      <c r="E2596" s="609"/>
      <c r="F2596" s="610"/>
      <c r="G2596" s="608"/>
      <c r="H2596" s="609"/>
      <c r="I2596" s="7" t="e">
        <f>(IF(OR(#REF!&lt;&gt;0,$E2596&lt;&gt;0,$F2596&lt;&gt;0,$G2596&lt;&gt;0,$H2596&lt;&gt;0),$I$2,""))</f>
        <v>#REF!</v>
      </c>
      <c r="J2596" s="314"/>
    </row>
    <row r="2597" spans="1:10">
      <c r="A2597" s="110">
        <v>205</v>
      </c>
      <c r="B2597" s="180">
        <v>2600</v>
      </c>
      <c r="C2597" s="234" t="s">
        <v>225</v>
      </c>
      <c r="D2597" s="624"/>
      <c r="E2597" s="609"/>
      <c r="F2597" s="610"/>
      <c r="G2597" s="608"/>
      <c r="H2597" s="609"/>
      <c r="I2597" s="7" t="e">
        <f>(IF(OR(#REF!&lt;&gt;0,$E2597&lt;&gt;0,$F2597&lt;&gt;0,$G2597&lt;&gt;0,$H2597&lt;&gt;0),$I$2,""))</f>
        <v>#REF!</v>
      </c>
      <c r="J2597" s="314"/>
    </row>
    <row r="2598" spans="1:10">
      <c r="A2598" s="110">
        <v>210</v>
      </c>
      <c r="B2598" s="180">
        <v>2700</v>
      </c>
      <c r="C2598" s="234" t="s">
        <v>226</v>
      </c>
      <c r="D2598" s="624"/>
      <c r="E2598" s="609"/>
      <c r="F2598" s="610"/>
      <c r="G2598" s="608"/>
      <c r="H2598" s="609"/>
      <c r="I2598" s="7" t="e">
        <f>(IF(OR(#REF!&lt;&gt;0,$E2598&lt;&gt;0,$F2598&lt;&gt;0,$G2598&lt;&gt;0,$H2598&lt;&gt;0),$I$2,""))</f>
        <v>#REF!</v>
      </c>
      <c r="J2598" s="314"/>
    </row>
    <row r="2599" spans="1:10" ht="36" customHeight="1">
      <c r="A2599" s="110">
        <v>215</v>
      </c>
      <c r="B2599" s="180">
        <v>2800</v>
      </c>
      <c r="C2599" s="234" t="s">
        <v>517</v>
      </c>
      <c r="D2599" s="624"/>
      <c r="E2599" s="609"/>
      <c r="F2599" s="610"/>
      <c r="G2599" s="608"/>
      <c r="H2599" s="609"/>
      <c r="I2599" s="7" t="e">
        <f>(IF(OR(#REF!&lt;&gt;0,$E2599&lt;&gt;0,$F2599&lt;&gt;0,$G2599&lt;&gt;0,$H2599&lt;&gt;0),$I$2,""))</f>
        <v>#REF!</v>
      </c>
      <c r="J2599" s="314"/>
    </row>
    <row r="2600" spans="1:10">
      <c r="A2600" s="109">
        <v>220</v>
      </c>
      <c r="B2600" s="180">
        <v>2900</v>
      </c>
      <c r="C2600" s="227" t="s">
        <v>228</v>
      </c>
      <c r="D2600" s="623"/>
      <c r="E2600" s="590">
        <f>SUM(E2601:E2608)</f>
        <v>0</v>
      </c>
      <c r="F2600" s="590">
        <f>SUM(F2601:F2608)</f>
        <v>0</v>
      </c>
      <c r="G2600" s="590">
        <f>SUM(G2601:G2608)</f>
        <v>0</v>
      </c>
      <c r="H2600" s="590">
        <f>SUM(H2601:H2608)</f>
        <v>0</v>
      </c>
      <c r="I2600" s="7" t="e">
        <f>(IF(OR(#REF!&lt;&gt;0,$E2600&lt;&gt;0,$F2600&lt;&gt;0,$G2600&lt;&gt;0,$H2600&lt;&gt;0),$I$2,""))</f>
        <v>#REF!</v>
      </c>
      <c r="J2600" s="314"/>
    </row>
    <row r="2601" spans="1:10">
      <c r="A2601" s="110">
        <v>225</v>
      </c>
      <c r="B2601" s="236"/>
      <c r="C2601" s="185">
        <v>2910</v>
      </c>
      <c r="D2601" s="237" t="s">
        <v>229</v>
      </c>
      <c r="E2601" s="594"/>
      <c r="F2601" s="595"/>
      <c r="G2601" s="593"/>
      <c r="H2601" s="594"/>
      <c r="I2601" s="7" t="e">
        <f>(IF(OR(#REF!&lt;&gt;0,$E2601&lt;&gt;0,$F2601&lt;&gt;0,$G2601&lt;&gt;0,$H2601&lt;&gt;0),$I$2,""))</f>
        <v>#REF!</v>
      </c>
      <c r="J2601" s="314"/>
    </row>
    <row r="2602" spans="1:10">
      <c r="A2602" s="110">
        <v>230</v>
      </c>
      <c r="B2602" s="236"/>
      <c r="C2602" s="185">
        <v>2920</v>
      </c>
      <c r="D2602" s="237" t="s">
        <v>230</v>
      </c>
      <c r="E2602" s="594"/>
      <c r="F2602" s="595"/>
      <c r="G2602" s="593"/>
      <c r="H2602" s="594"/>
      <c r="I2602" s="7" t="e">
        <f>(IF(OR(#REF!&lt;&gt;0,$E2602&lt;&gt;0,$F2602&lt;&gt;0,$G2602&lt;&gt;0,$H2602&lt;&gt;0),$I$2,""))</f>
        <v>#REF!</v>
      </c>
      <c r="J2602" s="314"/>
    </row>
    <row r="2603" spans="1:10" ht="31.5">
      <c r="A2603" s="110">
        <v>245</v>
      </c>
      <c r="B2603" s="236"/>
      <c r="C2603" s="217">
        <v>2969</v>
      </c>
      <c r="D2603" s="238" t="s">
        <v>231</v>
      </c>
      <c r="E2603" s="618"/>
      <c r="F2603" s="619"/>
      <c r="G2603" s="617"/>
      <c r="H2603" s="618"/>
      <c r="I2603" s="7" t="e">
        <f>(IF(OR(#REF!&lt;&gt;0,$E2603&lt;&gt;0,$F2603&lt;&gt;0,$G2603&lt;&gt;0,$H2603&lt;&gt;0),$I$2,""))</f>
        <v>#REF!</v>
      </c>
      <c r="J2603" s="314"/>
    </row>
    <row r="2604" spans="1:10" ht="31.5">
      <c r="A2604" s="109">
        <v>220</v>
      </c>
      <c r="B2604" s="236"/>
      <c r="C2604" s="239">
        <v>2970</v>
      </c>
      <c r="D2604" s="240" t="s">
        <v>232</v>
      </c>
      <c r="E2604" s="626"/>
      <c r="F2604" s="627"/>
      <c r="G2604" s="625"/>
      <c r="H2604" s="626"/>
      <c r="I2604" s="7" t="e">
        <f>(IF(OR(#REF!&lt;&gt;0,$E2604&lt;&gt;0,$F2604&lt;&gt;0,$G2604&lt;&gt;0,$H2604&lt;&gt;0),$I$2,""))</f>
        <v>#REF!</v>
      </c>
      <c r="J2604" s="314"/>
    </row>
    <row r="2605" spans="1:10">
      <c r="A2605" s="110">
        <v>225</v>
      </c>
      <c r="B2605" s="236"/>
      <c r="C2605" s="223">
        <v>2989</v>
      </c>
      <c r="D2605" s="242" t="s">
        <v>233</v>
      </c>
      <c r="E2605" s="621"/>
      <c r="F2605" s="622"/>
      <c r="G2605" s="620"/>
      <c r="H2605" s="621"/>
      <c r="I2605" s="7" t="e">
        <f>(IF(OR(#REF!&lt;&gt;0,$E2605&lt;&gt;0,$F2605&lt;&gt;0,$G2605&lt;&gt;0,$H2605&lt;&gt;0),$I$2,""))</f>
        <v>#REF!</v>
      </c>
      <c r="J2605" s="314"/>
    </row>
    <row r="2606" spans="1:10" ht="31.5">
      <c r="A2606" s="110">
        <v>230</v>
      </c>
      <c r="B2606" s="193"/>
      <c r="C2606" s="214">
        <v>2990</v>
      </c>
      <c r="D2606" s="243" t="s">
        <v>234</v>
      </c>
      <c r="E2606" s="615"/>
      <c r="F2606" s="616"/>
      <c r="G2606" s="614"/>
      <c r="H2606" s="615"/>
      <c r="I2606" s="7" t="e">
        <f>(IF(OR(#REF!&lt;&gt;0,$E2606&lt;&gt;0,$F2606&lt;&gt;0,$G2606&lt;&gt;0,$H2606&lt;&gt;0),$I$2,""))</f>
        <v>#REF!</v>
      </c>
      <c r="J2606" s="314"/>
    </row>
    <row r="2607" spans="1:10">
      <c r="A2607" s="110">
        <v>235</v>
      </c>
      <c r="B2607" s="193"/>
      <c r="C2607" s="214">
        <v>2991</v>
      </c>
      <c r="D2607" s="243" t="s">
        <v>235</v>
      </c>
      <c r="E2607" s="615"/>
      <c r="F2607" s="616"/>
      <c r="G2607" s="614"/>
      <c r="H2607" s="615"/>
      <c r="I2607" s="7" t="e">
        <f>(IF(OR(#REF!&lt;&gt;0,$E2607&lt;&gt;0,$F2607&lt;&gt;0,$G2607&lt;&gt;0,$H2607&lt;&gt;0),$I$2,""))</f>
        <v>#REF!</v>
      </c>
      <c r="J2607" s="314"/>
    </row>
    <row r="2608" spans="1:10">
      <c r="A2608" s="110">
        <v>240</v>
      </c>
      <c r="B2608" s="193"/>
      <c r="C2608" s="188">
        <v>2992</v>
      </c>
      <c r="D2608" s="628" t="s">
        <v>236</v>
      </c>
      <c r="E2608" s="597"/>
      <c r="F2608" s="598"/>
      <c r="G2608" s="596"/>
      <c r="H2608" s="597"/>
      <c r="I2608" s="7" t="e">
        <f>(IF(OR(#REF!&lt;&gt;0,$E2608&lt;&gt;0,$F2608&lt;&gt;0,$G2608&lt;&gt;0,$H2608&lt;&gt;0),$I$2,""))</f>
        <v>#REF!</v>
      </c>
      <c r="J2608" s="314"/>
    </row>
    <row r="2609" spans="1:10">
      <c r="A2609" s="110">
        <v>245</v>
      </c>
      <c r="B2609" s="180">
        <v>3300</v>
      </c>
      <c r="C2609" s="245" t="s">
        <v>237</v>
      </c>
      <c r="D2609" s="246"/>
      <c r="E2609" s="591">
        <f>SUM(E2610:E2614)</f>
        <v>0</v>
      </c>
      <c r="F2609" s="592">
        <f>SUM(F2610:F2614)</f>
        <v>0</v>
      </c>
      <c r="G2609" s="590">
        <f>SUM(G2610:G2614)</f>
        <v>0</v>
      </c>
      <c r="H2609" s="591">
        <f>SUM(H2610:H2614)</f>
        <v>0</v>
      </c>
      <c r="I2609" s="7" t="e">
        <f>(IF(OR(#REF!&lt;&gt;0,$E2609&lt;&gt;0,$F2609&lt;&gt;0,$G2609&lt;&gt;0,$H2609&lt;&gt;0),$I$2,""))</f>
        <v>#REF!</v>
      </c>
      <c r="J2609" s="314"/>
    </row>
    <row r="2610" spans="1:10">
      <c r="A2610" s="109">
        <v>250</v>
      </c>
      <c r="B2610" s="192"/>
      <c r="C2610" s="185">
        <v>3301</v>
      </c>
      <c r="D2610" s="247" t="s">
        <v>238</v>
      </c>
      <c r="E2610" s="630">
        <v>0</v>
      </c>
      <c r="F2610" s="631">
        <v>0</v>
      </c>
      <c r="G2610" s="629">
        <v>0</v>
      </c>
      <c r="H2610" s="630">
        <v>0</v>
      </c>
      <c r="I2610" s="7" t="e">
        <f>(IF(OR(#REF!&lt;&gt;0,$E2610&lt;&gt;0,$F2610&lt;&gt;0,$G2610&lt;&gt;0,$H2610&lt;&gt;0),$I$2,""))</f>
        <v>#REF!</v>
      </c>
      <c r="J2610" s="314"/>
    </row>
    <row r="2611" spans="1:10">
      <c r="A2611" s="110">
        <v>255</v>
      </c>
      <c r="B2611" s="192"/>
      <c r="C2611" s="194">
        <v>3302</v>
      </c>
      <c r="D2611" s="248" t="s">
        <v>239</v>
      </c>
      <c r="E2611" s="605">
        <v>0</v>
      </c>
      <c r="F2611" s="606">
        <v>0</v>
      </c>
      <c r="G2611" s="604">
        <v>0</v>
      </c>
      <c r="H2611" s="605">
        <v>0</v>
      </c>
      <c r="I2611" s="7" t="e">
        <f>(IF(OR(#REF!&lt;&gt;0,$E2611&lt;&gt;0,$F2611&lt;&gt;0,$G2611&lt;&gt;0,$H2611&lt;&gt;0),$I$2,""))</f>
        <v>#REF!</v>
      </c>
      <c r="J2611" s="314"/>
    </row>
    <row r="2612" spans="1:10">
      <c r="A2612" s="110">
        <v>265</v>
      </c>
      <c r="B2612" s="192"/>
      <c r="C2612" s="194">
        <v>3304</v>
      </c>
      <c r="D2612" s="248" t="s">
        <v>240</v>
      </c>
      <c r="E2612" s="605">
        <v>0</v>
      </c>
      <c r="F2612" s="606">
        <v>0</v>
      </c>
      <c r="G2612" s="604">
        <v>0</v>
      </c>
      <c r="H2612" s="605">
        <v>0</v>
      </c>
      <c r="I2612" s="7" t="e">
        <f>(IF(OR(#REF!&lt;&gt;0,$E2612&lt;&gt;0,$F2612&lt;&gt;0,$G2612&lt;&gt;0,$H2612&lt;&gt;0),$I$2,""))</f>
        <v>#REF!</v>
      </c>
      <c r="J2612" s="314"/>
    </row>
    <row r="2613" spans="1:10" ht="31.5">
      <c r="A2613" s="109">
        <v>270</v>
      </c>
      <c r="B2613" s="192"/>
      <c r="C2613" s="188">
        <v>3306</v>
      </c>
      <c r="D2613" s="249" t="s">
        <v>241</v>
      </c>
      <c r="E2613" s="605">
        <v>0</v>
      </c>
      <c r="F2613" s="606">
        <v>0</v>
      </c>
      <c r="G2613" s="604">
        <v>0</v>
      </c>
      <c r="H2613" s="605">
        <v>0</v>
      </c>
      <c r="I2613" s="7" t="e">
        <f>(IF(OR(#REF!&lt;&gt;0,$E2613&lt;&gt;0,$F2613&lt;&gt;0,$G2613&lt;&gt;0,$H2613&lt;&gt;0),$I$2,""))</f>
        <v>#REF!</v>
      </c>
      <c r="J2613" s="314"/>
    </row>
    <row r="2614" spans="1:10">
      <c r="A2614" s="109">
        <v>290</v>
      </c>
      <c r="B2614" s="192"/>
      <c r="C2614" s="188">
        <v>3307</v>
      </c>
      <c r="D2614" s="249" t="s">
        <v>242</v>
      </c>
      <c r="E2614" s="633">
        <v>0</v>
      </c>
      <c r="F2614" s="634">
        <v>0</v>
      </c>
      <c r="G2614" s="632">
        <v>0</v>
      </c>
      <c r="H2614" s="633">
        <v>0</v>
      </c>
      <c r="I2614" s="7" t="e">
        <f>(IF(OR(#REF!&lt;&gt;0,$E2614&lt;&gt;0,$F2614&lt;&gt;0,$G2614&lt;&gt;0,$H2614&lt;&gt;0),$I$2,""))</f>
        <v>#REF!</v>
      </c>
      <c r="J2614" s="314"/>
    </row>
    <row r="2615" spans="1:10">
      <c r="A2615" s="235">
        <v>320</v>
      </c>
      <c r="B2615" s="180">
        <v>3900</v>
      </c>
      <c r="C2615" s="227" t="s">
        <v>243</v>
      </c>
      <c r="D2615" s="623"/>
      <c r="E2615" s="636">
        <v>0</v>
      </c>
      <c r="F2615" s="637">
        <v>0</v>
      </c>
      <c r="G2615" s="635">
        <v>0</v>
      </c>
      <c r="H2615" s="636">
        <v>0</v>
      </c>
      <c r="I2615" s="7" t="e">
        <f>(IF(OR(#REF!&lt;&gt;0,$E2615&lt;&gt;0,$F2615&lt;&gt;0,$G2615&lt;&gt;0,$H2615&lt;&gt;0),$I$2,""))</f>
        <v>#REF!</v>
      </c>
      <c r="J2615" s="314"/>
    </row>
    <row r="2616" spans="1:10">
      <c r="A2616" s="109">
        <v>330</v>
      </c>
      <c r="B2616" s="180">
        <v>4000</v>
      </c>
      <c r="C2616" s="227" t="s">
        <v>244</v>
      </c>
      <c r="D2616" s="623"/>
      <c r="E2616" s="609"/>
      <c r="F2616" s="610"/>
      <c r="G2616" s="608"/>
      <c r="H2616" s="609"/>
      <c r="I2616" s="7" t="e">
        <f>(IF(OR(#REF!&lt;&gt;0,$E2616&lt;&gt;0,$F2616&lt;&gt;0,$G2616&lt;&gt;0,$H2616&lt;&gt;0),$I$2,""))</f>
        <v>#REF!</v>
      </c>
      <c r="J2616" s="314"/>
    </row>
    <row r="2617" spans="1:10">
      <c r="A2617" s="109">
        <v>350</v>
      </c>
      <c r="B2617" s="180">
        <v>4100</v>
      </c>
      <c r="C2617" s="227" t="s">
        <v>245</v>
      </c>
      <c r="D2617" s="623"/>
      <c r="E2617" s="609"/>
      <c r="F2617" s="610"/>
      <c r="G2617" s="608"/>
      <c r="H2617" s="609"/>
      <c r="I2617" s="7" t="e">
        <f>(IF(OR(#REF!&lt;&gt;0,$E2617&lt;&gt;0,$F2617&lt;&gt;0,$G2617&lt;&gt;0,$H2617&lt;&gt;0),$I$2,""))</f>
        <v>#REF!</v>
      </c>
      <c r="J2617" s="314"/>
    </row>
    <row r="2618" spans="1:10">
      <c r="A2618" s="110">
        <v>355</v>
      </c>
      <c r="B2618" s="180">
        <v>4200</v>
      </c>
      <c r="C2618" s="227" t="s">
        <v>246</v>
      </c>
      <c r="D2618" s="623"/>
      <c r="E2618" s="591">
        <f>SUM(E2619:E2624)</f>
        <v>0</v>
      </c>
      <c r="F2618" s="592">
        <f>SUM(F2619:F2624)</f>
        <v>0</v>
      </c>
      <c r="G2618" s="590">
        <f>SUM(G2619:G2624)</f>
        <v>0</v>
      </c>
      <c r="H2618" s="591">
        <f>SUM(H2619:H2624)</f>
        <v>0</v>
      </c>
      <c r="I2618" s="7" t="e">
        <f>(IF(OR(#REF!&lt;&gt;0,$E2618&lt;&gt;0,$F2618&lt;&gt;0,$G2618&lt;&gt;0,$H2618&lt;&gt;0),$I$2,""))</f>
        <v>#REF!</v>
      </c>
      <c r="J2618" s="314"/>
    </row>
    <row r="2619" spans="1:10">
      <c r="A2619" s="110">
        <v>355</v>
      </c>
      <c r="B2619" s="251"/>
      <c r="C2619" s="185">
        <v>4201</v>
      </c>
      <c r="D2619" s="186" t="s">
        <v>247</v>
      </c>
      <c r="E2619" s="594"/>
      <c r="F2619" s="595"/>
      <c r="G2619" s="593"/>
      <c r="H2619" s="594"/>
      <c r="I2619" s="7" t="e">
        <f>(IF(OR(#REF!&lt;&gt;0,$E2619&lt;&gt;0,$F2619&lt;&gt;0,$G2619&lt;&gt;0,$H2619&lt;&gt;0),$I$2,""))</f>
        <v>#REF!</v>
      </c>
      <c r="J2619" s="314"/>
    </row>
    <row r="2620" spans="1:10">
      <c r="A2620" s="110">
        <v>375</v>
      </c>
      <c r="B2620" s="251"/>
      <c r="C2620" s="194">
        <v>4202</v>
      </c>
      <c r="D2620" s="252" t="s">
        <v>248</v>
      </c>
      <c r="E2620" s="601"/>
      <c r="F2620" s="602"/>
      <c r="G2620" s="600"/>
      <c r="H2620" s="601"/>
      <c r="I2620" s="7" t="e">
        <f>(IF(OR(#REF!&lt;&gt;0,$E2620&lt;&gt;0,$F2620&lt;&gt;0,$G2620&lt;&gt;0,$H2620&lt;&gt;0),$I$2,""))</f>
        <v>#REF!</v>
      </c>
      <c r="J2620" s="314"/>
    </row>
    <row r="2621" spans="1:10">
      <c r="A2621" s="110">
        <v>380</v>
      </c>
      <c r="B2621" s="251"/>
      <c r="C2621" s="194">
        <v>4214</v>
      </c>
      <c r="D2621" s="252" t="s">
        <v>249</v>
      </c>
      <c r="E2621" s="601"/>
      <c r="F2621" s="602"/>
      <c r="G2621" s="600"/>
      <c r="H2621" s="601"/>
      <c r="I2621" s="7" t="e">
        <f>(IF(OR(#REF!&lt;&gt;0,$E2621&lt;&gt;0,$F2621&lt;&gt;0,$G2621&lt;&gt;0,$H2621&lt;&gt;0),$I$2,""))</f>
        <v>#REF!</v>
      </c>
      <c r="J2621" s="314"/>
    </row>
    <row r="2622" spans="1:10">
      <c r="A2622" s="110">
        <v>385</v>
      </c>
      <c r="B2622" s="251"/>
      <c r="C2622" s="194">
        <v>4217</v>
      </c>
      <c r="D2622" s="252" t="s">
        <v>250</v>
      </c>
      <c r="E2622" s="601"/>
      <c r="F2622" s="602"/>
      <c r="G2622" s="600"/>
      <c r="H2622" s="601"/>
      <c r="I2622" s="7" t="e">
        <f>(IF(OR(#REF!&lt;&gt;0,$E2622&lt;&gt;0,$F2622&lt;&gt;0,$G2622&lt;&gt;0,$H2622&lt;&gt;0),$I$2,""))</f>
        <v>#REF!</v>
      </c>
      <c r="J2622" s="314"/>
    </row>
    <row r="2623" spans="1:10">
      <c r="A2623" s="110">
        <v>390</v>
      </c>
      <c r="B2623" s="251"/>
      <c r="C2623" s="194">
        <v>4218</v>
      </c>
      <c r="D2623" s="195" t="s">
        <v>251</v>
      </c>
      <c r="E2623" s="601"/>
      <c r="F2623" s="602"/>
      <c r="G2623" s="600"/>
      <c r="H2623" s="601"/>
      <c r="I2623" s="7" t="e">
        <f>(IF(OR(#REF!&lt;&gt;0,$E2623&lt;&gt;0,$F2623&lt;&gt;0,$G2623&lt;&gt;0,$H2623&lt;&gt;0),$I$2,""))</f>
        <v>#REF!</v>
      </c>
      <c r="J2623" s="314"/>
    </row>
    <row r="2624" spans="1:10">
      <c r="A2624" s="110">
        <v>390</v>
      </c>
      <c r="B2624" s="251"/>
      <c r="C2624" s="188">
        <v>4219</v>
      </c>
      <c r="D2624" s="231" t="s">
        <v>252</v>
      </c>
      <c r="E2624" s="597"/>
      <c r="F2624" s="598"/>
      <c r="G2624" s="596"/>
      <c r="H2624" s="597"/>
      <c r="I2624" s="7" t="e">
        <f>(IF(OR(#REF!&lt;&gt;0,$E2624&lt;&gt;0,$F2624&lt;&gt;0,$G2624&lt;&gt;0,$H2624&lt;&gt;0),$I$2,""))</f>
        <v>#REF!</v>
      </c>
      <c r="J2624" s="314"/>
    </row>
    <row r="2625" spans="1:10">
      <c r="A2625" s="110">
        <v>395</v>
      </c>
      <c r="B2625" s="180">
        <v>4300</v>
      </c>
      <c r="C2625" s="227" t="s">
        <v>253</v>
      </c>
      <c r="D2625" s="623"/>
      <c r="E2625" s="591">
        <f>SUM(E2626:E2628)</f>
        <v>0</v>
      </c>
      <c r="F2625" s="592">
        <f>SUM(F2626:F2628)</f>
        <v>0</v>
      </c>
      <c r="G2625" s="590">
        <f>SUM(G2626:G2628)</f>
        <v>0</v>
      </c>
      <c r="H2625" s="591">
        <f>SUM(H2626:H2628)</f>
        <v>0</v>
      </c>
      <c r="I2625" s="7" t="e">
        <f>(IF(OR(#REF!&lt;&gt;0,$E2625&lt;&gt;0,$F2625&lt;&gt;0,$G2625&lt;&gt;0,$H2625&lt;&gt;0),$I$2,""))</f>
        <v>#REF!</v>
      </c>
      <c r="J2625" s="314"/>
    </row>
    <row r="2626" spans="1:10">
      <c r="A2626" s="244">
        <v>397</v>
      </c>
      <c r="B2626" s="251"/>
      <c r="C2626" s="185">
        <v>4301</v>
      </c>
      <c r="D2626" s="210" t="s">
        <v>254</v>
      </c>
      <c r="E2626" s="594"/>
      <c r="F2626" s="595"/>
      <c r="G2626" s="593"/>
      <c r="H2626" s="594"/>
      <c r="I2626" s="7" t="e">
        <f>(IF(OR(#REF!&lt;&gt;0,$E2626&lt;&gt;0,$F2626&lt;&gt;0,$G2626&lt;&gt;0,$H2626&lt;&gt;0),$I$2,""))</f>
        <v>#REF!</v>
      </c>
      <c r="J2626" s="314"/>
    </row>
    <row r="2627" spans="1:10">
      <c r="A2627" s="69">
        <v>398</v>
      </c>
      <c r="B2627" s="251"/>
      <c r="C2627" s="194">
        <v>4302</v>
      </c>
      <c r="D2627" s="252" t="s">
        <v>255</v>
      </c>
      <c r="E2627" s="601"/>
      <c r="F2627" s="602"/>
      <c r="G2627" s="600"/>
      <c r="H2627" s="601"/>
      <c r="I2627" s="7" t="e">
        <f>(IF(OR(#REF!&lt;&gt;0,$E2627&lt;&gt;0,$F2627&lt;&gt;0,$G2627&lt;&gt;0,$H2627&lt;&gt;0),$I$2,""))</f>
        <v>#REF!</v>
      </c>
      <c r="J2627" s="314"/>
    </row>
    <row r="2628" spans="1:10">
      <c r="A2628" s="69">
        <v>399</v>
      </c>
      <c r="B2628" s="251"/>
      <c r="C2628" s="188">
        <v>4309</v>
      </c>
      <c r="D2628" s="199" t="s">
        <v>256</v>
      </c>
      <c r="E2628" s="597"/>
      <c r="F2628" s="598"/>
      <c r="G2628" s="596"/>
      <c r="H2628" s="597"/>
      <c r="I2628" s="7" t="e">
        <f>(IF(OR(#REF!&lt;&gt;0,$E2628&lt;&gt;0,$F2628&lt;&gt;0,$G2628&lt;&gt;0,$H2628&lt;&gt;0),$I$2,""))</f>
        <v>#REF!</v>
      </c>
      <c r="J2628" s="314"/>
    </row>
    <row r="2629" spans="1:10">
      <c r="A2629" s="69">
        <v>400</v>
      </c>
      <c r="B2629" s="180">
        <v>4400</v>
      </c>
      <c r="C2629" s="227" t="s">
        <v>257</v>
      </c>
      <c r="D2629" s="623"/>
      <c r="E2629" s="609"/>
      <c r="F2629" s="610"/>
      <c r="G2629" s="608"/>
      <c r="H2629" s="609"/>
      <c r="I2629" s="7" t="e">
        <f>(IF(OR(#REF!&lt;&gt;0,$E2629&lt;&gt;0,$F2629&lt;&gt;0,$G2629&lt;&gt;0,$H2629&lt;&gt;0),$I$2,""))</f>
        <v>#REF!</v>
      </c>
      <c r="J2629" s="314"/>
    </row>
    <row r="2630" spans="1:10">
      <c r="A2630" s="69">
        <v>401</v>
      </c>
      <c r="B2630" s="180">
        <v>4500</v>
      </c>
      <c r="C2630" s="227" t="s">
        <v>258</v>
      </c>
      <c r="D2630" s="623"/>
      <c r="E2630" s="609"/>
      <c r="F2630" s="610"/>
      <c r="G2630" s="608"/>
      <c r="H2630" s="609"/>
      <c r="I2630" s="7" t="e">
        <f>(IF(OR(#REF!&lt;&gt;0,$E2630&lt;&gt;0,$F2630&lt;&gt;0,$G2630&lt;&gt;0,$H2630&lt;&gt;0),$I$2,""))</f>
        <v>#REF!</v>
      </c>
      <c r="J2630" s="314"/>
    </row>
    <row r="2631" spans="1:10">
      <c r="A2631" s="250">
        <v>404</v>
      </c>
      <c r="B2631" s="180">
        <v>4600</v>
      </c>
      <c r="C2631" s="234" t="s">
        <v>259</v>
      </c>
      <c r="D2631" s="624"/>
      <c r="E2631" s="609"/>
      <c r="F2631" s="610"/>
      <c r="G2631" s="608"/>
      <c r="H2631" s="609"/>
      <c r="I2631" s="7" t="e">
        <f>(IF(OR(#REF!&lt;&gt;0,$E2631&lt;&gt;0,$F2631&lt;&gt;0,$G2631&lt;&gt;0,$H2631&lt;&gt;0),$I$2,""))</f>
        <v>#REF!</v>
      </c>
      <c r="J2631" s="314"/>
    </row>
    <row r="2632" spans="1:10">
      <c r="A2632" s="250">
        <v>404</v>
      </c>
      <c r="B2632" s="180">
        <v>4900</v>
      </c>
      <c r="C2632" s="227" t="s">
        <v>260</v>
      </c>
      <c r="D2632" s="623"/>
      <c r="E2632" s="591">
        <f>+E2633+E2634</f>
        <v>0</v>
      </c>
      <c r="F2632" s="592">
        <f>+F2633+F2634</f>
        <v>0</v>
      </c>
      <c r="G2632" s="590">
        <f>+G2633+G2634</f>
        <v>0</v>
      </c>
      <c r="H2632" s="591">
        <f>+H2633+H2634</f>
        <v>0</v>
      </c>
      <c r="I2632" s="7" t="e">
        <f>(IF(OR(#REF!&lt;&gt;0,$E2632&lt;&gt;0,$F2632&lt;&gt;0,$G2632&lt;&gt;0,$H2632&lt;&gt;0),$I$2,""))</f>
        <v>#REF!</v>
      </c>
      <c r="J2632" s="314"/>
    </row>
    <row r="2633" spans="1:10">
      <c r="A2633" s="109">
        <v>440</v>
      </c>
      <c r="B2633" s="251"/>
      <c r="C2633" s="185">
        <v>4901</v>
      </c>
      <c r="D2633" s="253" t="s">
        <v>261</v>
      </c>
      <c r="E2633" s="594"/>
      <c r="F2633" s="595"/>
      <c r="G2633" s="593"/>
      <c r="H2633" s="594"/>
      <c r="I2633" s="7" t="e">
        <f>(IF(OR(#REF!&lt;&gt;0,$E2633&lt;&gt;0,$F2633&lt;&gt;0,$G2633&lt;&gt;0,$H2633&lt;&gt;0),$I$2,""))</f>
        <v>#REF!</v>
      </c>
      <c r="J2633" s="314"/>
    </row>
    <row r="2634" spans="1:10">
      <c r="A2634" s="109">
        <v>450</v>
      </c>
      <c r="B2634" s="251"/>
      <c r="C2634" s="188">
        <v>4902</v>
      </c>
      <c r="D2634" s="199" t="s">
        <v>262</v>
      </c>
      <c r="E2634" s="597"/>
      <c r="F2634" s="598"/>
      <c r="G2634" s="596"/>
      <c r="H2634" s="597"/>
      <c r="I2634" s="7" t="e">
        <f>(IF(OR(#REF!&lt;&gt;0,$E2634&lt;&gt;0,$F2634&lt;&gt;0,$G2634&lt;&gt;0,$H2634&lt;&gt;0),$I$2,""))</f>
        <v>#REF!</v>
      </c>
      <c r="J2634" s="314"/>
    </row>
    <row r="2635" spans="1:10">
      <c r="A2635" s="109">
        <v>495</v>
      </c>
      <c r="B2635" s="254">
        <v>5100</v>
      </c>
      <c r="C2635" s="255" t="s">
        <v>263</v>
      </c>
      <c r="D2635" s="638"/>
      <c r="E2635" s="609"/>
      <c r="F2635" s="610"/>
      <c r="G2635" s="608"/>
      <c r="H2635" s="609"/>
      <c r="I2635" s="7" t="e">
        <f>(IF(OR(#REF!&lt;&gt;0,$E2635&lt;&gt;0,$F2635&lt;&gt;0,$G2635&lt;&gt;0,$H2635&lt;&gt;0),$I$2,""))</f>
        <v>#REF!</v>
      </c>
      <c r="J2635" s="314"/>
    </row>
    <row r="2636" spans="1:10">
      <c r="A2636" s="110">
        <v>500</v>
      </c>
      <c r="B2636" s="254">
        <v>5200</v>
      </c>
      <c r="C2636" s="255" t="s">
        <v>264</v>
      </c>
      <c r="D2636" s="638"/>
      <c r="E2636" s="591">
        <f>SUM(E2637:E2643)</f>
        <v>0</v>
      </c>
      <c r="F2636" s="592">
        <f>SUM(F2637:F2643)</f>
        <v>0</v>
      </c>
      <c r="G2636" s="590">
        <f>SUM(G2637:G2643)</f>
        <v>0</v>
      </c>
      <c r="H2636" s="591">
        <f>SUM(H2637:H2643)</f>
        <v>0</v>
      </c>
      <c r="I2636" s="7" t="e">
        <f>(IF(OR(#REF!&lt;&gt;0,$E2636&lt;&gt;0,$F2636&lt;&gt;0,$G2636&lt;&gt;0,$H2636&lt;&gt;0),$I$2,""))</f>
        <v>#REF!</v>
      </c>
      <c r="J2636" s="314"/>
    </row>
    <row r="2637" spans="1:10">
      <c r="A2637" s="110">
        <v>505</v>
      </c>
      <c r="B2637" s="257"/>
      <c r="C2637" s="258">
        <v>5201</v>
      </c>
      <c r="D2637" s="259" t="s">
        <v>265</v>
      </c>
      <c r="E2637" s="594"/>
      <c r="F2637" s="595"/>
      <c r="G2637" s="593"/>
      <c r="H2637" s="594"/>
      <c r="I2637" s="7" t="e">
        <f>(IF(OR(#REF!&lt;&gt;0,$E2637&lt;&gt;0,$F2637&lt;&gt;0,$G2637&lt;&gt;0,$H2637&lt;&gt;0),$I$2,""))</f>
        <v>#REF!</v>
      </c>
      <c r="J2637" s="314"/>
    </row>
    <row r="2638" spans="1:10">
      <c r="A2638" s="110">
        <v>510</v>
      </c>
      <c r="B2638" s="257"/>
      <c r="C2638" s="261">
        <v>5202</v>
      </c>
      <c r="D2638" s="262" t="s">
        <v>266</v>
      </c>
      <c r="E2638" s="601"/>
      <c r="F2638" s="602"/>
      <c r="G2638" s="600"/>
      <c r="H2638" s="601"/>
      <c r="I2638" s="7" t="e">
        <f>(IF(OR(#REF!&lt;&gt;0,$E2638&lt;&gt;0,$F2638&lt;&gt;0,$G2638&lt;&gt;0,$H2638&lt;&gt;0),$I$2,""))</f>
        <v>#REF!</v>
      </c>
      <c r="J2638" s="314"/>
    </row>
    <row r="2639" spans="1:10">
      <c r="A2639" s="110">
        <v>515</v>
      </c>
      <c r="B2639" s="257"/>
      <c r="C2639" s="261">
        <v>5203</v>
      </c>
      <c r="D2639" s="262" t="s">
        <v>267</v>
      </c>
      <c r="E2639" s="601"/>
      <c r="F2639" s="602"/>
      <c r="G2639" s="600"/>
      <c r="H2639" s="601"/>
      <c r="I2639" s="7" t="e">
        <f>(IF(OR(#REF!&lt;&gt;0,$E2639&lt;&gt;0,$F2639&lt;&gt;0,$G2639&lt;&gt;0,$H2639&lt;&gt;0),$I$2,""))</f>
        <v>#REF!</v>
      </c>
      <c r="J2639" s="314"/>
    </row>
    <row r="2640" spans="1:10">
      <c r="A2640" s="110">
        <v>520</v>
      </c>
      <c r="B2640" s="257"/>
      <c r="C2640" s="261">
        <v>5204</v>
      </c>
      <c r="D2640" s="262" t="s">
        <v>268</v>
      </c>
      <c r="E2640" s="601"/>
      <c r="F2640" s="602"/>
      <c r="G2640" s="600"/>
      <c r="H2640" s="601"/>
      <c r="I2640" s="7" t="e">
        <f>(IF(OR(#REF!&lt;&gt;0,$E2640&lt;&gt;0,$F2640&lt;&gt;0,$G2640&lt;&gt;0,$H2640&lt;&gt;0),$I$2,""))</f>
        <v>#REF!</v>
      </c>
      <c r="J2640" s="314"/>
    </row>
    <row r="2641" spans="1:10">
      <c r="A2641" s="110">
        <v>525</v>
      </c>
      <c r="B2641" s="257"/>
      <c r="C2641" s="261">
        <v>5205</v>
      </c>
      <c r="D2641" s="262" t="s">
        <v>269</v>
      </c>
      <c r="E2641" s="601"/>
      <c r="F2641" s="602"/>
      <c r="G2641" s="600"/>
      <c r="H2641" s="601"/>
      <c r="I2641" s="7" t="e">
        <f>(IF(OR(#REF!&lt;&gt;0,$E2641&lt;&gt;0,$F2641&lt;&gt;0,$G2641&lt;&gt;0,$H2641&lt;&gt;0),$I$2,""))</f>
        <v>#REF!</v>
      </c>
      <c r="J2641" s="314"/>
    </row>
    <row r="2642" spans="1:10">
      <c r="A2642" s="109">
        <v>635</v>
      </c>
      <c r="B2642" s="257"/>
      <c r="C2642" s="261">
        <v>5206</v>
      </c>
      <c r="D2642" s="262" t="s">
        <v>270</v>
      </c>
      <c r="E2642" s="601"/>
      <c r="F2642" s="602"/>
      <c r="G2642" s="600"/>
      <c r="H2642" s="601"/>
      <c r="I2642" s="7" t="e">
        <f>(IF(OR(#REF!&lt;&gt;0,$E2642&lt;&gt;0,$F2642&lt;&gt;0,$G2642&lt;&gt;0,$H2642&lt;&gt;0),$I$2,""))</f>
        <v>#REF!</v>
      </c>
      <c r="J2642" s="314"/>
    </row>
    <row r="2643" spans="1:10">
      <c r="A2643" s="110">
        <v>640</v>
      </c>
      <c r="B2643" s="257"/>
      <c r="C2643" s="263">
        <v>5219</v>
      </c>
      <c r="D2643" s="264" t="s">
        <v>271</v>
      </c>
      <c r="E2643" s="597"/>
      <c r="F2643" s="598"/>
      <c r="G2643" s="596"/>
      <c r="H2643" s="597"/>
      <c r="I2643" s="7" t="e">
        <f>(IF(OR(#REF!&lt;&gt;0,$E2643&lt;&gt;0,$F2643&lt;&gt;0,$G2643&lt;&gt;0,$H2643&lt;&gt;0),$I$2,""))</f>
        <v>#REF!</v>
      </c>
      <c r="J2643" s="314"/>
    </row>
    <row r="2644" spans="1:10">
      <c r="A2644" s="110">
        <v>645</v>
      </c>
      <c r="B2644" s="254">
        <v>5300</v>
      </c>
      <c r="C2644" s="255" t="s">
        <v>272</v>
      </c>
      <c r="D2644" s="638"/>
      <c r="E2644" s="591">
        <f>SUM(E2645:E2646)</f>
        <v>0</v>
      </c>
      <c r="F2644" s="592">
        <f>SUM(F2645:F2646)</f>
        <v>0</v>
      </c>
      <c r="G2644" s="590">
        <f>SUM(G2645:G2646)</f>
        <v>0</v>
      </c>
      <c r="H2644" s="591">
        <f>SUM(H2645:H2646)</f>
        <v>0</v>
      </c>
      <c r="I2644" s="7" t="e">
        <f>(IF(OR(#REF!&lt;&gt;0,$E2644&lt;&gt;0,$F2644&lt;&gt;0,$G2644&lt;&gt;0,$H2644&lt;&gt;0),$I$2,""))</f>
        <v>#REF!</v>
      </c>
      <c r="J2644" s="314"/>
    </row>
    <row r="2645" spans="1:10">
      <c r="A2645" s="110">
        <v>650</v>
      </c>
      <c r="B2645" s="257"/>
      <c r="C2645" s="258">
        <v>5301</v>
      </c>
      <c r="D2645" s="259" t="s">
        <v>273</v>
      </c>
      <c r="E2645" s="594"/>
      <c r="F2645" s="595"/>
      <c r="G2645" s="593"/>
      <c r="H2645" s="594"/>
      <c r="I2645" s="7" t="e">
        <f>(IF(OR(#REF!&lt;&gt;0,$E2645&lt;&gt;0,$F2645&lt;&gt;0,$G2645&lt;&gt;0,$H2645&lt;&gt;0),$I$2,""))</f>
        <v>#REF!</v>
      </c>
      <c r="J2645" s="314"/>
    </row>
    <row r="2646" spans="1:10">
      <c r="A2646" s="109">
        <v>655</v>
      </c>
      <c r="B2646" s="257"/>
      <c r="C2646" s="263">
        <v>5309</v>
      </c>
      <c r="D2646" s="264" t="s">
        <v>274</v>
      </c>
      <c r="E2646" s="597"/>
      <c r="F2646" s="598"/>
      <c r="G2646" s="596"/>
      <c r="H2646" s="597"/>
      <c r="I2646" s="7" t="e">
        <f>(IF(OR(#REF!&lt;&gt;0,$E2646&lt;&gt;0,$F2646&lt;&gt;0,$G2646&lt;&gt;0,$H2646&lt;&gt;0),$I$2,""))</f>
        <v>#REF!</v>
      </c>
      <c r="J2646" s="314"/>
    </row>
    <row r="2647" spans="1:10">
      <c r="A2647" s="109">
        <v>665</v>
      </c>
      <c r="B2647" s="254">
        <v>5400</v>
      </c>
      <c r="C2647" s="255" t="s">
        <v>275</v>
      </c>
      <c r="D2647" s="638"/>
      <c r="E2647" s="609"/>
      <c r="F2647" s="610"/>
      <c r="G2647" s="608"/>
      <c r="H2647" s="609"/>
      <c r="I2647" s="7" t="e">
        <f>(IF(OR(#REF!&lt;&gt;0,$E2647&lt;&gt;0,$F2647&lt;&gt;0,$G2647&lt;&gt;0,$H2647&lt;&gt;0),$I$2,""))</f>
        <v>#REF!</v>
      </c>
      <c r="J2647" s="314"/>
    </row>
    <row r="2648" spans="1:10">
      <c r="A2648" s="109">
        <v>675</v>
      </c>
      <c r="B2648" s="180">
        <v>5500</v>
      </c>
      <c r="C2648" s="227" t="s">
        <v>276</v>
      </c>
      <c r="D2648" s="623"/>
      <c r="E2648" s="591">
        <f>SUM(E2649:E2652)</f>
        <v>0</v>
      </c>
      <c r="F2648" s="592">
        <f>SUM(F2649:F2652)</f>
        <v>0</v>
      </c>
      <c r="G2648" s="590">
        <f>SUM(G2649:G2652)</f>
        <v>0</v>
      </c>
      <c r="H2648" s="591">
        <f>SUM(H2649:H2652)</f>
        <v>0</v>
      </c>
      <c r="I2648" s="7" t="e">
        <f>(IF(OR(#REF!&lt;&gt;0,$E2648&lt;&gt;0,$F2648&lt;&gt;0,$G2648&lt;&gt;0,$H2648&lt;&gt;0),$I$2,""))</f>
        <v>#REF!</v>
      </c>
      <c r="J2648" s="314"/>
    </row>
    <row r="2649" spans="1:10">
      <c r="A2649" s="109">
        <v>685</v>
      </c>
      <c r="B2649" s="251"/>
      <c r="C2649" s="185">
        <v>5501</v>
      </c>
      <c r="D2649" s="210" t="s">
        <v>277</v>
      </c>
      <c r="E2649" s="594"/>
      <c r="F2649" s="595"/>
      <c r="G2649" s="593"/>
      <c r="H2649" s="594"/>
      <c r="I2649" s="7" t="e">
        <f>(IF(OR(#REF!&lt;&gt;0,$E2649&lt;&gt;0,$F2649&lt;&gt;0,$G2649&lt;&gt;0,$H2649&lt;&gt;0),$I$2,""))</f>
        <v>#REF!</v>
      </c>
      <c r="J2649" s="314"/>
    </row>
    <row r="2650" spans="1:10">
      <c r="A2650" s="110">
        <v>690</v>
      </c>
      <c r="B2650" s="251"/>
      <c r="C2650" s="194">
        <v>5502</v>
      </c>
      <c r="D2650" s="195" t="s">
        <v>278</v>
      </c>
      <c r="E2650" s="601"/>
      <c r="F2650" s="602"/>
      <c r="G2650" s="600"/>
      <c r="H2650" s="601"/>
      <c r="I2650" s="7" t="e">
        <f>(IF(OR(#REF!&lt;&gt;0,$E2650&lt;&gt;0,$F2650&lt;&gt;0,$G2650&lt;&gt;0,$H2650&lt;&gt;0),$I$2,""))</f>
        <v>#REF!</v>
      </c>
      <c r="J2650" s="314"/>
    </row>
    <row r="2651" spans="1:10">
      <c r="A2651" s="110">
        <v>695</v>
      </c>
      <c r="B2651" s="251"/>
      <c r="C2651" s="194">
        <v>5503</v>
      </c>
      <c r="D2651" s="252" t="s">
        <v>279</v>
      </c>
      <c r="E2651" s="601"/>
      <c r="F2651" s="602"/>
      <c r="G2651" s="600"/>
      <c r="H2651" s="601"/>
      <c r="I2651" s="7" t="e">
        <f>(IF(OR(#REF!&lt;&gt;0,$E2651&lt;&gt;0,$F2651&lt;&gt;0,$G2651&lt;&gt;0,$H2651&lt;&gt;0),$I$2,""))</f>
        <v>#REF!</v>
      </c>
      <c r="J2651" s="314"/>
    </row>
    <row r="2652" spans="1:10">
      <c r="A2652" s="109">
        <v>700</v>
      </c>
      <c r="B2652" s="251"/>
      <c r="C2652" s="188">
        <v>5504</v>
      </c>
      <c r="D2652" s="226" t="s">
        <v>280</v>
      </c>
      <c r="E2652" s="597"/>
      <c r="F2652" s="598"/>
      <c r="G2652" s="596"/>
      <c r="H2652" s="597"/>
      <c r="I2652" s="7" t="e">
        <f>(IF(OR(#REF!&lt;&gt;0,$E2652&lt;&gt;0,$F2652&lt;&gt;0,$G2652&lt;&gt;0,$H2652&lt;&gt;0),$I$2,""))</f>
        <v>#REF!</v>
      </c>
      <c r="J2652" s="314"/>
    </row>
    <row r="2653" spans="1:10">
      <c r="A2653" s="109">
        <v>710</v>
      </c>
      <c r="B2653" s="254">
        <v>5700</v>
      </c>
      <c r="C2653" s="265" t="s">
        <v>281</v>
      </c>
      <c r="D2653" s="639"/>
      <c r="E2653" s="591">
        <f>SUM(E2654:E2656)</f>
        <v>0</v>
      </c>
      <c r="F2653" s="592">
        <f>SUM(F2654:F2656)</f>
        <v>0</v>
      </c>
      <c r="G2653" s="590">
        <f>SUM(G2654:G2656)</f>
        <v>0</v>
      </c>
      <c r="H2653" s="591">
        <f>SUM(H2654:H2656)</f>
        <v>0</v>
      </c>
      <c r="I2653" s="7" t="e">
        <f>(IF(OR(#REF!&lt;&gt;0,$E2653&lt;&gt;0,$F2653&lt;&gt;0,$G2653&lt;&gt;0,$H2653&lt;&gt;0),$I$2,""))</f>
        <v>#REF!</v>
      </c>
      <c r="J2653" s="314"/>
    </row>
    <row r="2654" spans="1:10">
      <c r="A2654" s="110">
        <v>715</v>
      </c>
      <c r="B2654" s="257"/>
      <c r="C2654" s="258">
        <v>5701</v>
      </c>
      <c r="D2654" s="259" t="s">
        <v>282</v>
      </c>
      <c r="E2654" s="594"/>
      <c r="F2654" s="595"/>
      <c r="G2654" s="593"/>
      <c r="H2654" s="594"/>
      <c r="I2654" s="7" t="e">
        <f>(IF(OR(#REF!&lt;&gt;0,$E2654&lt;&gt;0,$F2654&lt;&gt;0,$G2654&lt;&gt;0,$H2654&lt;&gt;0),$I$2,""))</f>
        <v>#REF!</v>
      </c>
      <c r="J2654" s="314"/>
    </row>
    <row r="2655" spans="1:10">
      <c r="A2655" s="110">
        <v>720</v>
      </c>
      <c r="B2655" s="257"/>
      <c r="C2655" s="266">
        <v>5702</v>
      </c>
      <c r="D2655" s="267" t="s">
        <v>283</v>
      </c>
      <c r="E2655" s="612"/>
      <c r="F2655" s="613"/>
      <c r="G2655" s="611"/>
      <c r="H2655" s="612"/>
      <c r="I2655" s="7" t="e">
        <f>(IF(OR(#REF!&lt;&gt;0,$E2655&lt;&gt;0,$F2655&lt;&gt;0,$G2655&lt;&gt;0,$H2655&lt;&gt;0),$I$2,""))</f>
        <v>#REF!</v>
      </c>
      <c r="J2655" s="314"/>
    </row>
    <row r="2656" spans="1:10">
      <c r="A2656" s="110">
        <v>725</v>
      </c>
      <c r="B2656" s="193"/>
      <c r="C2656" s="268">
        <v>4071</v>
      </c>
      <c r="D2656" s="269" t="s">
        <v>284</v>
      </c>
      <c r="E2656" s="641"/>
      <c r="F2656" s="642"/>
      <c r="G2656" s="640"/>
      <c r="H2656" s="641"/>
      <c r="I2656" s="7" t="e">
        <f>(IF(OR(#REF!&lt;&gt;0,$E2656&lt;&gt;0,$F2656&lt;&gt;0,$G2656&lt;&gt;0,$H2656&lt;&gt;0),$I$2,""))</f>
        <v>#REF!</v>
      </c>
      <c r="J2656" s="314"/>
    </row>
    <row r="2657" spans="1:10">
      <c r="A2657" s="110">
        <v>730</v>
      </c>
      <c r="B2657" s="437"/>
      <c r="C2657" s="274" t="s">
        <v>285</v>
      </c>
      <c r="D2657" s="643"/>
      <c r="E2657" s="644"/>
      <c r="F2657" s="644"/>
      <c r="G2657" s="644"/>
      <c r="H2657" s="644"/>
      <c r="I2657" s="7" t="e">
        <f>(IF(OR(#REF!&lt;&gt;0,$E2657&lt;&gt;0,$F2657&lt;&gt;0,$G2657&lt;&gt;0,$H2657&lt;&gt;0),$I$2,""))</f>
        <v>#REF!</v>
      </c>
      <c r="J2657" s="314"/>
    </row>
    <row r="2658" spans="1:10">
      <c r="A2658" s="110">
        <v>735</v>
      </c>
      <c r="B2658" s="273">
        <v>98</v>
      </c>
      <c r="C2658" s="274" t="s">
        <v>285</v>
      </c>
      <c r="D2658" s="643"/>
      <c r="E2658" s="645">
        <v>700000</v>
      </c>
      <c r="F2658" s="646">
        <v>500000</v>
      </c>
      <c r="G2658" s="646">
        <v>600000</v>
      </c>
      <c r="H2658" s="646">
        <v>600000</v>
      </c>
      <c r="I2658" s="7" t="e">
        <f>(IF(OR(#REF!&lt;&gt;0,$E2658&lt;&gt;0,$F2658&lt;&gt;0,$G2658&lt;&gt;0,$H2658&lt;&gt;0),$I$2,""))</f>
        <v>#REF!</v>
      </c>
      <c r="J2658" s="314"/>
    </row>
    <row r="2659" spans="1:10">
      <c r="A2659" s="110">
        <v>740</v>
      </c>
      <c r="B2659" s="647"/>
      <c r="C2659" s="648"/>
      <c r="D2659" s="649"/>
      <c r="E2659" s="650"/>
      <c r="F2659" s="650"/>
      <c r="G2659" s="650"/>
      <c r="H2659" s="650"/>
      <c r="I2659" s="7" t="e">
        <f>(IF(OR(#REF!&lt;&gt;0,$E2659&lt;&gt;0,$F2659&lt;&gt;0,$G2659&lt;&gt;0,$H2659&lt;&gt;0),$I$2,""))</f>
        <v>#REF!</v>
      </c>
      <c r="J2659" s="314"/>
    </row>
    <row r="2660" spans="1:10">
      <c r="A2660" s="110">
        <v>745</v>
      </c>
      <c r="B2660" s="651"/>
      <c r="C2660" s="14"/>
      <c r="D2660" s="652"/>
      <c r="E2660" s="143"/>
      <c r="F2660" s="143"/>
      <c r="G2660" s="143"/>
      <c r="H2660" s="143"/>
      <c r="I2660" s="7" t="e">
        <f>(IF(OR(#REF!&lt;&gt;0,$E2660&lt;&gt;0,$F2660&lt;&gt;0,$G2660&lt;&gt;0,$H2660&lt;&gt;0),$I$2,""))</f>
        <v>#REF!</v>
      </c>
      <c r="J2660" s="314"/>
    </row>
    <row r="2661" spans="1:10">
      <c r="A2661" s="109">
        <v>750</v>
      </c>
      <c r="B2661" s="651"/>
      <c r="C2661" s="14"/>
      <c r="D2661" s="652"/>
      <c r="E2661" s="143"/>
      <c r="F2661" s="143"/>
      <c r="G2661" s="143"/>
      <c r="H2661" s="143"/>
      <c r="I2661" s="7" t="e">
        <f>(IF(OR(#REF!&lt;&gt;0,$E2661&lt;&gt;0,$F2661&lt;&gt;0,$G2661&lt;&gt;0,$H2661&lt;&gt;0),$I$2,""))</f>
        <v>#REF!</v>
      </c>
      <c r="J2661" s="314"/>
    </row>
    <row r="2662" spans="1:10" ht="16.5" thickBot="1">
      <c r="A2662" s="110">
        <v>755</v>
      </c>
      <c r="B2662" s="653"/>
      <c r="C2662" s="283" t="s">
        <v>170</v>
      </c>
      <c r="D2662" s="654">
        <f>+B2662</f>
        <v>0</v>
      </c>
      <c r="E2662" s="656">
        <f>SUM(E2547,E2550,E2556,E2564,E2565,E2583,E2587,E2593,E2596,E2597,E2598,E2599,E2600,E2609,E2615,E2616,E2617,E2618,E2625,E2629,E2630,E2631,E2632,E2635,E2636,E2644,E2647,E2648,E2653)+E2658</f>
        <v>700000</v>
      </c>
      <c r="F2662" s="657">
        <f>SUM(F2547,F2550,F2556,F2564,F2565,F2583,F2587,F2593,F2596,F2597,F2598,F2599,F2600,F2609,F2615,F2616,F2617,F2618,F2625,F2629,F2630,F2631,F2632,F2635,F2636,F2644,F2647,F2648,F2653)+F2658</f>
        <v>500000</v>
      </c>
      <c r="G2662" s="655">
        <f>SUM(G2547,G2550,G2556,G2564,G2565,G2583,G2587,G2593,G2596,G2597,G2598,G2599,G2600,G2609,G2615,G2616,G2617,G2618,G2625,G2629,G2630,G2631,G2632,G2635,G2636,G2644,G2647,G2648,G2653)+G2658</f>
        <v>600000</v>
      </c>
      <c r="H2662" s="656">
        <f>SUM(H2547,H2550,H2556,H2564,H2565,H2583,H2587,H2593,H2596,H2597,H2598,H2599,H2600,H2609,H2615,H2616,H2617,H2618,H2625,H2629,H2630,H2631,H2632,H2635,H2636,H2644,H2647,H2648,H2653)+H2658</f>
        <v>600000</v>
      </c>
      <c r="I2662" s="7" t="e">
        <f>(IF(OR(#REF!&lt;&gt;0,$E2662&lt;&gt;0,$F2662&lt;&gt;0,$G2662&lt;&gt;0,$H2662&lt;&gt;0),$I$2,""))</f>
        <v>#REF!</v>
      </c>
      <c r="J2662" s="658" t="str">
        <f>LEFT(C2544,1)</f>
        <v>9</v>
      </c>
    </row>
    <row r="2663" spans="1:10" ht="16.5" thickTop="1">
      <c r="A2663" s="110">
        <v>760</v>
      </c>
      <c r="B2663" s="659" t="s">
        <v>518</v>
      </c>
      <c r="C2663" s="660"/>
      <c r="I2663" s="7">
        <v>1</v>
      </c>
    </row>
    <row r="2664" spans="1:10">
      <c r="A2664" s="109">
        <v>765</v>
      </c>
      <c r="B2664" s="661"/>
      <c r="C2664" s="661"/>
      <c r="D2664" s="662"/>
      <c r="E2664" s="661"/>
      <c r="F2664" s="661"/>
      <c r="G2664" s="661"/>
      <c r="H2664" s="661"/>
      <c r="I2664" s="7">
        <v>1</v>
      </c>
    </row>
    <row r="2665" spans="1:10">
      <c r="A2665" s="109">
        <v>775</v>
      </c>
      <c r="B2665" s="663"/>
      <c r="C2665" s="663"/>
      <c r="D2665" s="663"/>
      <c r="E2665" s="663"/>
      <c r="F2665" s="663"/>
      <c r="G2665" s="663"/>
      <c r="H2665" s="663"/>
      <c r="I2665" s="7">
        <v>1</v>
      </c>
      <c r="J2665" s="663"/>
    </row>
    <row r="2666" spans="1:10">
      <c r="A2666" s="110">
        <v>780</v>
      </c>
      <c r="B2666" s="325"/>
      <c r="C2666" s="325"/>
      <c r="D2666" s="404"/>
      <c r="E2666" s="552"/>
      <c r="F2666" s="552"/>
      <c r="G2666" s="552"/>
      <c r="H2666" s="552"/>
      <c r="I2666" s="7" t="e">
        <f>(IF(OR(#REF!&lt;&gt;0,$E2666&lt;&gt;0,$F2666&lt;&gt;0,$G2666&lt;&gt;0,$H2666&lt;&gt;0),$I$2,""))</f>
        <v>#REF!</v>
      </c>
    </row>
    <row r="2667" spans="1:10">
      <c r="A2667" s="110">
        <v>785</v>
      </c>
      <c r="B2667" s="325"/>
      <c r="C2667" s="553"/>
      <c r="D2667" s="554"/>
      <c r="E2667" s="552"/>
      <c r="F2667" s="552"/>
      <c r="G2667" s="552"/>
      <c r="H2667" s="552"/>
      <c r="I2667" s="7">
        <v>1</v>
      </c>
    </row>
    <row r="2668" spans="1:10">
      <c r="A2668" s="110">
        <v>790</v>
      </c>
      <c r="B2668" s="555" t="str">
        <f>$B$7</f>
        <v>ПРОГНОЗА ЗА ПЕРИОДА 2022-2025 г. НА ПОСТЪПЛЕНИЯТА ОТ МЕСТНИ ПРИХОДИ  И НА РАЗХОДИТЕ ЗА МЕСТНИ ДЕЙНОСТИ</v>
      </c>
      <c r="C2668" s="556"/>
      <c r="D2668" s="556"/>
      <c r="E2668" s="159"/>
      <c r="F2668" s="159"/>
      <c r="G2668" s="159"/>
      <c r="H2668" s="159"/>
      <c r="I2668" s="7">
        <v>1</v>
      </c>
    </row>
    <row r="2669" spans="1:10">
      <c r="A2669" s="110">
        <v>795</v>
      </c>
      <c r="B2669" s="155"/>
      <c r="C2669" s="281"/>
      <c r="D2669" s="287"/>
      <c r="E2669" s="557" t="s">
        <v>9</v>
      </c>
      <c r="F2669" s="558" t="s">
        <v>511</v>
      </c>
      <c r="G2669" s="559"/>
      <c r="H2669" s="560"/>
      <c r="I2669" s="7">
        <v>1</v>
      </c>
    </row>
    <row r="2670" spans="1:10" ht="18.75">
      <c r="A2670" s="109">
        <v>805</v>
      </c>
      <c r="B2670" s="151" t="str">
        <f>$B$9</f>
        <v>ОБЩИНА ХАСКОВО</v>
      </c>
      <c r="C2670" s="152"/>
      <c r="D2670" s="153"/>
      <c r="E2670" s="24"/>
      <c r="F2670" s="159"/>
      <c r="G2670" s="159"/>
      <c r="H2670" s="159"/>
      <c r="I2670" s="7">
        <v>1</v>
      </c>
    </row>
    <row r="2671" spans="1:10">
      <c r="A2671" s="110">
        <v>810</v>
      </c>
      <c r="B2671" s="154" t="str">
        <f>$B$10</f>
        <v>(наименование на разпоредителя с бюджет)</v>
      </c>
      <c r="C2671" s="155"/>
      <c r="D2671" s="156"/>
      <c r="E2671" s="159"/>
      <c r="F2671" s="159"/>
      <c r="G2671" s="159"/>
      <c r="H2671" s="159"/>
      <c r="I2671" s="7">
        <v>1</v>
      </c>
    </row>
    <row r="2672" spans="1:10">
      <c r="A2672" s="110">
        <v>815</v>
      </c>
      <c r="B2672" s="154"/>
      <c r="C2672" s="155"/>
      <c r="D2672" s="156"/>
      <c r="E2672" s="159"/>
      <c r="F2672" s="159"/>
      <c r="G2672" s="159"/>
      <c r="H2672" s="159"/>
      <c r="I2672" s="7">
        <v>1</v>
      </c>
    </row>
    <row r="2673" spans="1:10" ht="19.5">
      <c r="A2673" s="118">
        <v>525</v>
      </c>
      <c r="B2673" s="561" t="str">
        <f>$B$12</f>
        <v>Хасково</v>
      </c>
      <c r="C2673" s="562"/>
      <c r="D2673" s="563"/>
      <c r="E2673" s="564" t="str">
        <f>$E$12</f>
        <v>7611</v>
      </c>
      <c r="F2673" s="159"/>
      <c r="G2673" s="159"/>
      <c r="H2673" s="159"/>
      <c r="I2673" s="7">
        <v>1</v>
      </c>
    </row>
    <row r="2674" spans="1:10">
      <c r="A2674" s="109">
        <v>820</v>
      </c>
      <c r="B2674" s="157" t="str">
        <f>$B$13</f>
        <v>(наименование на първостепенния разпоредител с бюджет)</v>
      </c>
      <c r="C2674" s="155"/>
      <c r="D2674" s="156"/>
      <c r="E2674" s="159"/>
      <c r="F2674" s="159"/>
      <c r="G2674" s="159"/>
      <c r="H2674" s="159"/>
      <c r="I2674" s="7">
        <v>1</v>
      </c>
    </row>
    <row r="2675" spans="1:10">
      <c r="A2675" s="110">
        <v>821</v>
      </c>
      <c r="B2675" s="158"/>
      <c r="C2675" s="159"/>
      <c r="D2675" s="327"/>
      <c r="E2675" s="143"/>
      <c r="F2675" s="143"/>
      <c r="G2675" s="143"/>
      <c r="H2675" s="143"/>
      <c r="I2675" s="7">
        <v>1</v>
      </c>
    </row>
    <row r="2676" spans="1:10" ht="16.5" thickBot="1">
      <c r="A2676" s="110">
        <v>822</v>
      </c>
      <c r="B2676" s="155"/>
      <c r="C2676" s="281"/>
      <c r="D2676" s="287"/>
      <c r="E2676" s="565"/>
      <c r="F2676" s="565"/>
      <c r="G2676" s="565"/>
      <c r="H2676" s="565"/>
      <c r="I2676" s="7">
        <v>1</v>
      </c>
    </row>
    <row r="2677" spans="1:10" ht="17.25" thickBot="1">
      <c r="A2677" s="110">
        <v>823</v>
      </c>
      <c r="B2677" s="164"/>
      <c r="C2677" s="165"/>
      <c r="D2677" s="566" t="s">
        <v>512</v>
      </c>
      <c r="E2677" s="43" t="str">
        <f>$E$19</f>
        <v>Проект на бюджет</v>
      </c>
      <c r="F2677" s="43" t="str">
        <f>$F$19</f>
        <v>Прогноза</v>
      </c>
      <c r="G2677" s="43" t="str">
        <f>$G$19</f>
        <v>Прогноза</v>
      </c>
      <c r="H2677" s="43" t="str">
        <f>$H$19</f>
        <v>Прогноза</v>
      </c>
      <c r="I2677" s="7">
        <v>1</v>
      </c>
    </row>
    <row r="2678" spans="1:10" ht="16.5" thickBot="1">
      <c r="A2678" s="110">
        <v>825</v>
      </c>
      <c r="B2678" s="167" t="s">
        <v>18</v>
      </c>
      <c r="C2678" s="168" t="s">
        <v>19</v>
      </c>
      <c r="D2678" s="567" t="s">
        <v>513</v>
      </c>
      <c r="E2678" s="47">
        <f>$E$20</f>
        <v>2022</v>
      </c>
      <c r="F2678" s="47">
        <f>$F$20</f>
        <v>2023</v>
      </c>
      <c r="G2678" s="47">
        <f>$G$20</f>
        <v>2024</v>
      </c>
      <c r="H2678" s="47">
        <f>$H$20</f>
        <v>2025</v>
      </c>
      <c r="I2678" s="7">
        <v>1</v>
      </c>
    </row>
    <row r="2679" spans="1:10" ht="18.75">
      <c r="A2679" s="110"/>
      <c r="B2679" s="171"/>
      <c r="C2679" s="172"/>
      <c r="D2679" s="568" t="s">
        <v>175</v>
      </c>
      <c r="E2679" s="53"/>
      <c r="F2679" s="54"/>
      <c r="G2679" s="52"/>
      <c r="H2679" s="53"/>
      <c r="I2679" s="7">
        <v>1</v>
      </c>
    </row>
    <row r="2680" spans="1:10">
      <c r="A2680" s="110"/>
      <c r="B2680" s="569"/>
      <c r="C2680" s="570" t="e">
        <f>VLOOKUP(D2680,OP_LIST2,2,FALSE)</f>
        <v>#N/A</v>
      </c>
      <c r="D2680" s="571"/>
      <c r="E2680" s="573"/>
      <c r="F2680" s="574"/>
      <c r="G2680" s="572"/>
      <c r="H2680" s="573"/>
      <c r="I2680" s="7">
        <v>1</v>
      </c>
    </row>
    <row r="2681" spans="1:10">
      <c r="A2681" s="110"/>
      <c r="B2681" s="575"/>
      <c r="C2681" s="576">
        <f>VLOOKUP(D2682,GROUPS2,2,FALSE)</f>
        <v>205</v>
      </c>
      <c r="D2681" s="571" t="s">
        <v>514</v>
      </c>
      <c r="E2681" s="578"/>
      <c r="F2681" s="579"/>
      <c r="G2681" s="577"/>
      <c r="H2681" s="578"/>
      <c r="I2681" s="7">
        <v>1</v>
      </c>
    </row>
    <row r="2682" spans="1:10" ht="31.5">
      <c r="A2682" s="110"/>
      <c r="B2682" s="580"/>
      <c r="C2682" s="581">
        <f>+C2681</f>
        <v>205</v>
      </c>
      <c r="D2682" s="582" t="s">
        <v>533</v>
      </c>
      <c r="E2682" s="578"/>
      <c r="F2682" s="579"/>
      <c r="G2682" s="577"/>
      <c r="H2682" s="578"/>
      <c r="I2682" s="7">
        <v>1</v>
      </c>
    </row>
    <row r="2683" spans="1:10">
      <c r="A2683" s="110"/>
      <c r="B2683" s="583"/>
      <c r="C2683" s="584"/>
      <c r="D2683" s="585" t="s">
        <v>516</v>
      </c>
      <c r="E2683" s="587"/>
      <c r="F2683" s="588"/>
      <c r="G2683" s="586"/>
      <c r="H2683" s="587"/>
      <c r="I2683" s="7">
        <v>1</v>
      </c>
    </row>
    <row r="2684" spans="1:10">
      <c r="A2684" s="110"/>
      <c r="B2684" s="180">
        <v>100</v>
      </c>
      <c r="C2684" s="181" t="s">
        <v>176</v>
      </c>
      <c r="D2684" s="589"/>
      <c r="E2684" s="591">
        <f>SUM(E2685:E2686)</f>
        <v>0</v>
      </c>
      <c r="F2684" s="592">
        <f>SUM(F2685:F2686)</f>
        <v>0</v>
      </c>
      <c r="G2684" s="590">
        <f>SUM(G2685:G2686)</f>
        <v>0</v>
      </c>
      <c r="H2684" s="591">
        <f>SUM(H2685:H2686)</f>
        <v>0</v>
      </c>
      <c r="I2684" s="7" t="e">
        <f>(IF(OR(#REF!&lt;&gt;0,$E2684&lt;&gt;0,$F2684&lt;&gt;0,$G2684&lt;&gt;0,$H2684&lt;&gt;0),$I$2,""))</f>
        <v>#REF!</v>
      </c>
      <c r="J2684" s="314"/>
    </row>
    <row r="2685" spans="1:10">
      <c r="A2685" s="110"/>
      <c r="B2685" s="184"/>
      <c r="C2685" s="185">
        <v>101</v>
      </c>
      <c r="D2685" s="186" t="s">
        <v>177</v>
      </c>
      <c r="E2685" s="594"/>
      <c r="F2685" s="595"/>
      <c r="G2685" s="593"/>
      <c r="H2685" s="594"/>
      <c r="I2685" s="7" t="e">
        <f>(IF(OR(#REF!&lt;&gt;0,$E2685&lt;&gt;0,$F2685&lt;&gt;0,$G2685&lt;&gt;0,$H2685&lt;&gt;0),$I$2,""))</f>
        <v>#REF!</v>
      </c>
      <c r="J2685" s="314"/>
    </row>
    <row r="2686" spans="1:10">
      <c r="A2686" s="32"/>
      <c r="B2686" s="184"/>
      <c r="C2686" s="188">
        <v>102</v>
      </c>
      <c r="D2686" s="189" t="s">
        <v>178</v>
      </c>
      <c r="E2686" s="597"/>
      <c r="F2686" s="598"/>
      <c r="G2686" s="596"/>
      <c r="H2686" s="597"/>
      <c r="I2686" s="7" t="e">
        <f>(IF(OR(#REF!&lt;&gt;0,$E2686&lt;&gt;0,$F2686&lt;&gt;0,$G2686&lt;&gt;0,$H2686&lt;&gt;0),$I$2,""))</f>
        <v>#REF!</v>
      </c>
      <c r="J2686" s="314"/>
    </row>
    <row r="2687" spans="1:10">
      <c r="A2687" s="32"/>
      <c r="B2687" s="180">
        <v>200</v>
      </c>
      <c r="C2687" s="191" t="s">
        <v>179</v>
      </c>
      <c r="D2687" s="599"/>
      <c r="E2687" s="591">
        <f>SUM(E2688:E2692)</f>
        <v>0</v>
      </c>
      <c r="F2687" s="592">
        <f>SUM(F2688:F2692)</f>
        <v>0</v>
      </c>
      <c r="G2687" s="590">
        <f>SUM(G2688:G2692)</f>
        <v>0</v>
      </c>
      <c r="H2687" s="591">
        <f>SUM(H2688:H2692)</f>
        <v>0</v>
      </c>
      <c r="I2687" s="7" t="e">
        <f>(IF(OR(#REF!&lt;&gt;0,$E2687&lt;&gt;0,$F2687&lt;&gt;0,$G2687&lt;&gt;0,$H2687&lt;&gt;0),$I$2,""))</f>
        <v>#REF!</v>
      </c>
      <c r="J2687" s="314"/>
    </row>
    <row r="2688" spans="1:10">
      <c r="A2688" s="32"/>
      <c r="B2688" s="192"/>
      <c r="C2688" s="185">
        <v>201</v>
      </c>
      <c r="D2688" s="186" t="s">
        <v>180</v>
      </c>
      <c r="E2688" s="594"/>
      <c r="F2688" s="595"/>
      <c r="G2688" s="593"/>
      <c r="H2688" s="594"/>
      <c r="I2688" s="7" t="e">
        <f>(IF(OR(#REF!&lt;&gt;0,$E2688&lt;&gt;0,$F2688&lt;&gt;0,$G2688&lt;&gt;0,$H2688&lt;&gt;0),$I$2,""))</f>
        <v>#REF!</v>
      </c>
      <c r="J2688" s="314"/>
    </row>
    <row r="2689" spans="1:10">
      <c r="A2689" s="32"/>
      <c r="B2689" s="193"/>
      <c r="C2689" s="194">
        <v>202</v>
      </c>
      <c r="D2689" s="195" t="s">
        <v>181</v>
      </c>
      <c r="E2689" s="601"/>
      <c r="F2689" s="602"/>
      <c r="G2689" s="600"/>
      <c r="H2689" s="601"/>
      <c r="I2689" s="7" t="e">
        <f>(IF(OR(#REF!&lt;&gt;0,$E2689&lt;&gt;0,$F2689&lt;&gt;0,$G2689&lt;&gt;0,$H2689&lt;&gt;0),$I$2,""))</f>
        <v>#REF!</v>
      </c>
      <c r="J2689" s="314"/>
    </row>
    <row r="2690" spans="1:10" ht="31.5">
      <c r="A2690" s="32"/>
      <c r="B2690" s="197"/>
      <c r="C2690" s="194">
        <v>205</v>
      </c>
      <c r="D2690" s="195" t="s">
        <v>182</v>
      </c>
      <c r="E2690" s="601"/>
      <c r="F2690" s="602"/>
      <c r="G2690" s="600"/>
      <c r="H2690" s="601"/>
      <c r="I2690" s="7" t="e">
        <f>(IF(OR(#REF!&lt;&gt;0,$E2690&lt;&gt;0,$F2690&lt;&gt;0,$G2690&lt;&gt;0,$H2690&lt;&gt;0),$I$2,""))</f>
        <v>#REF!</v>
      </c>
      <c r="J2690" s="314"/>
    </row>
    <row r="2691" spans="1:10">
      <c r="A2691" s="32"/>
      <c r="B2691" s="197"/>
      <c r="C2691" s="194">
        <v>208</v>
      </c>
      <c r="D2691" s="198" t="s">
        <v>183</v>
      </c>
      <c r="E2691" s="601"/>
      <c r="F2691" s="602"/>
      <c r="G2691" s="600"/>
      <c r="H2691" s="601"/>
      <c r="I2691" s="7" t="e">
        <f>(IF(OR(#REF!&lt;&gt;0,$E2691&lt;&gt;0,$F2691&lt;&gt;0,$G2691&lt;&gt;0,$H2691&lt;&gt;0),$I$2,""))</f>
        <v>#REF!</v>
      </c>
      <c r="J2691" s="314"/>
    </row>
    <row r="2692" spans="1:10">
      <c r="A2692" s="32"/>
      <c r="B2692" s="192"/>
      <c r="C2692" s="188">
        <v>209</v>
      </c>
      <c r="D2692" s="199" t="s">
        <v>184</v>
      </c>
      <c r="E2692" s="597"/>
      <c r="F2692" s="598"/>
      <c r="G2692" s="596"/>
      <c r="H2692" s="597"/>
      <c r="I2692" s="7" t="e">
        <f>(IF(OR(#REF!&lt;&gt;0,$E2692&lt;&gt;0,$F2692&lt;&gt;0,$G2692&lt;&gt;0,$H2692&lt;&gt;0),$I$2,""))</f>
        <v>#REF!</v>
      </c>
      <c r="J2692" s="314"/>
    </row>
    <row r="2693" spans="1:10">
      <c r="A2693" s="32"/>
      <c r="B2693" s="180">
        <v>500</v>
      </c>
      <c r="C2693" s="200" t="s">
        <v>185</v>
      </c>
      <c r="D2693" s="603"/>
      <c r="E2693" s="591">
        <f>SUM(E2694:E2700)</f>
        <v>0</v>
      </c>
      <c r="F2693" s="592">
        <f>SUM(F2694:F2700)</f>
        <v>0</v>
      </c>
      <c r="G2693" s="590">
        <f>SUM(G2694:G2700)</f>
        <v>0</v>
      </c>
      <c r="H2693" s="591">
        <f>SUM(H2694:H2700)</f>
        <v>0</v>
      </c>
      <c r="I2693" s="7" t="e">
        <f>(IF(OR(#REF!&lt;&gt;0,$E2693&lt;&gt;0,$F2693&lt;&gt;0,$G2693&lt;&gt;0,$H2693&lt;&gt;0),$I$2,""))</f>
        <v>#REF!</v>
      </c>
      <c r="J2693" s="314"/>
    </row>
    <row r="2694" spans="1:10">
      <c r="A2694" s="32"/>
      <c r="B2694" s="192"/>
      <c r="C2694" s="201">
        <v>551</v>
      </c>
      <c r="D2694" s="202" t="s">
        <v>186</v>
      </c>
      <c r="E2694" s="594"/>
      <c r="F2694" s="595"/>
      <c r="G2694" s="593"/>
      <c r="H2694" s="594"/>
      <c r="I2694" s="7" t="e">
        <f>(IF(OR(#REF!&lt;&gt;0,$E2694&lt;&gt;0,$F2694&lt;&gt;0,$G2694&lt;&gt;0,$H2694&lt;&gt;0),$I$2,""))</f>
        <v>#REF!</v>
      </c>
      <c r="J2694" s="314"/>
    </row>
    <row r="2695" spans="1:10">
      <c r="A2695" s="32"/>
      <c r="B2695" s="192"/>
      <c r="C2695" s="203">
        <v>552</v>
      </c>
      <c r="D2695" s="204" t="s">
        <v>187</v>
      </c>
      <c r="E2695" s="601"/>
      <c r="F2695" s="602"/>
      <c r="G2695" s="600"/>
      <c r="H2695" s="601"/>
      <c r="I2695" s="7" t="e">
        <f>(IF(OR(#REF!&lt;&gt;0,$E2695&lt;&gt;0,$F2695&lt;&gt;0,$G2695&lt;&gt;0,$H2695&lt;&gt;0),$I$2,""))</f>
        <v>#REF!</v>
      </c>
      <c r="J2695" s="314"/>
    </row>
    <row r="2696" spans="1:10">
      <c r="A2696" s="32"/>
      <c r="B2696" s="205"/>
      <c r="C2696" s="203">
        <v>558</v>
      </c>
      <c r="D2696" s="206" t="s">
        <v>44</v>
      </c>
      <c r="E2696" s="605">
        <v>0</v>
      </c>
      <c r="F2696" s="606">
        <v>0</v>
      </c>
      <c r="G2696" s="604">
        <v>0</v>
      </c>
      <c r="H2696" s="605">
        <v>0</v>
      </c>
      <c r="I2696" s="7" t="e">
        <f>(IF(OR(#REF!&lt;&gt;0,$E2696&lt;&gt;0,$F2696&lt;&gt;0,$G2696&lt;&gt;0,$H2696&lt;&gt;0),$I$2,""))</f>
        <v>#REF!</v>
      </c>
      <c r="J2696" s="314"/>
    </row>
    <row r="2697" spans="1:10">
      <c r="A2697" s="32"/>
      <c r="B2697" s="205"/>
      <c r="C2697" s="203">
        <v>560</v>
      </c>
      <c r="D2697" s="206" t="s">
        <v>188</v>
      </c>
      <c r="E2697" s="601"/>
      <c r="F2697" s="602"/>
      <c r="G2697" s="600"/>
      <c r="H2697" s="601"/>
      <c r="I2697" s="7" t="e">
        <f>(IF(OR(#REF!&lt;&gt;0,$E2697&lt;&gt;0,$F2697&lt;&gt;0,$G2697&lt;&gt;0,$H2697&lt;&gt;0),$I$2,""))</f>
        <v>#REF!</v>
      </c>
      <c r="J2697" s="314"/>
    </row>
    <row r="2698" spans="1:10">
      <c r="A2698" s="32"/>
      <c r="B2698" s="205"/>
      <c r="C2698" s="203">
        <v>580</v>
      </c>
      <c r="D2698" s="204" t="s">
        <v>189</v>
      </c>
      <c r="E2698" s="601"/>
      <c r="F2698" s="602"/>
      <c r="G2698" s="600"/>
      <c r="H2698" s="601"/>
      <c r="I2698" s="7" t="e">
        <f>(IF(OR(#REF!&lt;&gt;0,$E2698&lt;&gt;0,$F2698&lt;&gt;0,$G2698&lt;&gt;0,$H2698&lt;&gt;0),$I$2,""))</f>
        <v>#REF!</v>
      </c>
      <c r="J2698" s="314"/>
    </row>
    <row r="2699" spans="1:10">
      <c r="A2699" s="32"/>
      <c r="B2699" s="192"/>
      <c r="C2699" s="203">
        <v>588</v>
      </c>
      <c r="D2699" s="204" t="s">
        <v>190</v>
      </c>
      <c r="E2699" s="605">
        <v>0</v>
      </c>
      <c r="F2699" s="606">
        <v>0</v>
      </c>
      <c r="G2699" s="604">
        <v>0</v>
      </c>
      <c r="H2699" s="605">
        <v>0</v>
      </c>
      <c r="I2699" s="7" t="e">
        <f>(IF(OR(#REF!&lt;&gt;0,$E2699&lt;&gt;0,$F2699&lt;&gt;0,$G2699&lt;&gt;0,$H2699&lt;&gt;0),$I$2,""))</f>
        <v>#REF!</v>
      </c>
      <c r="J2699" s="314"/>
    </row>
    <row r="2700" spans="1:10" ht="31.5">
      <c r="A2700" s="32"/>
      <c r="B2700" s="192"/>
      <c r="C2700" s="207">
        <v>590</v>
      </c>
      <c r="D2700" s="208" t="s">
        <v>191</v>
      </c>
      <c r="E2700" s="597"/>
      <c r="F2700" s="598"/>
      <c r="G2700" s="596"/>
      <c r="H2700" s="597"/>
      <c r="I2700" s="7" t="e">
        <f>(IF(OR(#REF!&lt;&gt;0,$E2700&lt;&gt;0,$F2700&lt;&gt;0,$G2700&lt;&gt;0,$H2700&lt;&gt;0),$I$2,""))</f>
        <v>#REF!</v>
      </c>
      <c r="J2700" s="314"/>
    </row>
    <row r="2701" spans="1:10">
      <c r="A2701" s="109">
        <v>5</v>
      </c>
      <c r="B2701" s="180">
        <v>800</v>
      </c>
      <c r="C2701" s="209" t="s">
        <v>192</v>
      </c>
      <c r="D2701" s="607"/>
      <c r="E2701" s="609"/>
      <c r="F2701" s="610"/>
      <c r="G2701" s="608"/>
      <c r="H2701" s="609"/>
      <c r="I2701" s="7" t="e">
        <f>(IF(OR(#REF!&lt;&gt;0,$E2701&lt;&gt;0,$F2701&lt;&gt;0,$G2701&lt;&gt;0,$H2701&lt;&gt;0),$I$2,""))</f>
        <v>#REF!</v>
      </c>
      <c r="J2701" s="314"/>
    </row>
    <row r="2702" spans="1:10">
      <c r="A2702" s="110">
        <v>10</v>
      </c>
      <c r="B2702" s="180">
        <v>1000</v>
      </c>
      <c r="C2702" s="191" t="s">
        <v>193</v>
      </c>
      <c r="D2702" s="599"/>
      <c r="E2702" s="591">
        <f>SUM(E2703:E2719)</f>
        <v>0</v>
      </c>
      <c r="F2702" s="592">
        <f>SUM(F2703:F2719)</f>
        <v>0</v>
      </c>
      <c r="G2702" s="590">
        <f>SUM(G2703:G2719)</f>
        <v>0</v>
      </c>
      <c r="H2702" s="591">
        <f>SUM(H2703:H2719)</f>
        <v>0</v>
      </c>
      <c r="I2702" s="7" t="e">
        <f>(IF(OR(#REF!&lt;&gt;0,$E2702&lt;&gt;0,$F2702&lt;&gt;0,$G2702&lt;&gt;0,$H2702&lt;&gt;0),$I$2,""))</f>
        <v>#REF!</v>
      </c>
      <c r="J2702" s="314"/>
    </row>
    <row r="2703" spans="1:10">
      <c r="A2703" s="110">
        <v>15</v>
      </c>
      <c r="B2703" s="193"/>
      <c r="C2703" s="185">
        <v>1011</v>
      </c>
      <c r="D2703" s="210" t="s">
        <v>194</v>
      </c>
      <c r="E2703" s="594"/>
      <c r="F2703" s="595"/>
      <c r="G2703" s="593"/>
      <c r="H2703" s="594"/>
      <c r="I2703" s="7" t="e">
        <f>(IF(OR(#REF!&lt;&gt;0,$E2703&lt;&gt;0,$F2703&lt;&gt;0,$G2703&lt;&gt;0,$H2703&lt;&gt;0),$I$2,""))</f>
        <v>#REF!</v>
      </c>
      <c r="J2703" s="314"/>
    </row>
    <row r="2704" spans="1:10">
      <c r="A2704" s="109">
        <v>35</v>
      </c>
      <c r="B2704" s="193"/>
      <c r="C2704" s="194">
        <v>1012</v>
      </c>
      <c r="D2704" s="195" t="s">
        <v>195</v>
      </c>
      <c r="E2704" s="601"/>
      <c r="F2704" s="602"/>
      <c r="G2704" s="600"/>
      <c r="H2704" s="601"/>
      <c r="I2704" s="7" t="e">
        <f>(IF(OR(#REF!&lt;&gt;0,$E2704&lt;&gt;0,$F2704&lt;&gt;0,$G2704&lt;&gt;0,$H2704&lt;&gt;0),$I$2,""))</f>
        <v>#REF!</v>
      </c>
      <c r="J2704" s="314"/>
    </row>
    <row r="2705" spans="1:10">
      <c r="A2705" s="110">
        <v>40</v>
      </c>
      <c r="B2705" s="193"/>
      <c r="C2705" s="194">
        <v>1013</v>
      </c>
      <c r="D2705" s="195" t="s">
        <v>196</v>
      </c>
      <c r="E2705" s="601"/>
      <c r="F2705" s="602"/>
      <c r="G2705" s="600"/>
      <c r="H2705" s="601"/>
      <c r="I2705" s="7" t="e">
        <f>(IF(OR(#REF!&lt;&gt;0,$E2705&lt;&gt;0,$F2705&lt;&gt;0,$G2705&lt;&gt;0,$H2705&lt;&gt;0),$I$2,""))</f>
        <v>#REF!</v>
      </c>
      <c r="J2705" s="314"/>
    </row>
    <row r="2706" spans="1:10">
      <c r="A2706" s="110">
        <v>45</v>
      </c>
      <c r="B2706" s="193"/>
      <c r="C2706" s="194">
        <v>1014</v>
      </c>
      <c r="D2706" s="195" t="s">
        <v>197</v>
      </c>
      <c r="E2706" s="601"/>
      <c r="F2706" s="602"/>
      <c r="G2706" s="600"/>
      <c r="H2706" s="601"/>
      <c r="I2706" s="7" t="e">
        <f>(IF(OR(#REF!&lt;&gt;0,$E2706&lt;&gt;0,$F2706&lt;&gt;0,$G2706&lt;&gt;0,$H2706&lt;&gt;0),$I$2,""))</f>
        <v>#REF!</v>
      </c>
      <c r="J2706" s="314"/>
    </row>
    <row r="2707" spans="1:10">
      <c r="A2707" s="110">
        <v>50</v>
      </c>
      <c r="B2707" s="193"/>
      <c r="C2707" s="194">
        <v>1015</v>
      </c>
      <c r="D2707" s="195" t="s">
        <v>198</v>
      </c>
      <c r="E2707" s="601"/>
      <c r="F2707" s="602"/>
      <c r="G2707" s="600"/>
      <c r="H2707" s="601"/>
      <c r="I2707" s="7" t="e">
        <f>(IF(OR(#REF!&lt;&gt;0,$E2707&lt;&gt;0,$F2707&lt;&gt;0,$G2707&lt;&gt;0,$H2707&lt;&gt;0),$I$2,""))</f>
        <v>#REF!</v>
      </c>
      <c r="J2707" s="314"/>
    </row>
    <row r="2708" spans="1:10">
      <c r="A2708" s="110">
        <v>55</v>
      </c>
      <c r="B2708" s="193"/>
      <c r="C2708" s="211">
        <v>1016</v>
      </c>
      <c r="D2708" s="212" t="s">
        <v>199</v>
      </c>
      <c r="E2708" s="612"/>
      <c r="F2708" s="613"/>
      <c r="G2708" s="611"/>
      <c r="H2708" s="612"/>
      <c r="I2708" s="7" t="e">
        <f>(IF(OR(#REF!&lt;&gt;0,$E2708&lt;&gt;0,$F2708&lt;&gt;0,$G2708&lt;&gt;0,$H2708&lt;&gt;0),$I$2,""))</f>
        <v>#REF!</v>
      </c>
      <c r="J2708" s="314"/>
    </row>
    <row r="2709" spans="1:10">
      <c r="A2709" s="110">
        <v>60</v>
      </c>
      <c r="B2709" s="184"/>
      <c r="C2709" s="214">
        <v>1020</v>
      </c>
      <c r="D2709" s="215" t="s">
        <v>200</v>
      </c>
      <c r="E2709" s="615"/>
      <c r="F2709" s="616"/>
      <c r="G2709" s="614"/>
      <c r="H2709" s="615"/>
      <c r="I2709" s="7" t="e">
        <f>(IF(OR(#REF!&lt;&gt;0,$E2709&lt;&gt;0,$F2709&lt;&gt;0,$G2709&lt;&gt;0,$H2709&lt;&gt;0),$I$2,""))</f>
        <v>#REF!</v>
      </c>
      <c r="J2709" s="314"/>
    </row>
    <row r="2710" spans="1:10">
      <c r="A2710" s="109">
        <v>65</v>
      </c>
      <c r="B2710" s="193"/>
      <c r="C2710" s="217">
        <v>1030</v>
      </c>
      <c r="D2710" s="218" t="s">
        <v>201</v>
      </c>
      <c r="E2710" s="618"/>
      <c r="F2710" s="619"/>
      <c r="G2710" s="617"/>
      <c r="H2710" s="618"/>
      <c r="I2710" s="7" t="e">
        <f>(IF(OR(#REF!&lt;&gt;0,$E2710&lt;&gt;0,$F2710&lt;&gt;0,$G2710&lt;&gt;0,$H2710&lt;&gt;0),$I$2,""))</f>
        <v>#REF!</v>
      </c>
      <c r="J2710" s="314"/>
    </row>
    <row r="2711" spans="1:10">
      <c r="A2711" s="110">
        <v>70</v>
      </c>
      <c r="B2711" s="193"/>
      <c r="C2711" s="214">
        <v>1051</v>
      </c>
      <c r="D2711" s="221" t="s">
        <v>202</v>
      </c>
      <c r="E2711" s="615"/>
      <c r="F2711" s="616"/>
      <c r="G2711" s="614"/>
      <c r="H2711" s="615"/>
      <c r="I2711" s="7" t="e">
        <f>(IF(OR(#REF!&lt;&gt;0,$E2711&lt;&gt;0,$F2711&lt;&gt;0,$G2711&lt;&gt;0,$H2711&lt;&gt;0),$I$2,""))</f>
        <v>#REF!</v>
      </c>
      <c r="J2711" s="314"/>
    </row>
    <row r="2712" spans="1:10">
      <c r="A2712" s="110">
        <v>75</v>
      </c>
      <c r="B2712" s="193"/>
      <c r="C2712" s="194">
        <v>1052</v>
      </c>
      <c r="D2712" s="195" t="s">
        <v>203</v>
      </c>
      <c r="E2712" s="601"/>
      <c r="F2712" s="602"/>
      <c r="G2712" s="600"/>
      <c r="H2712" s="601"/>
      <c r="I2712" s="7" t="e">
        <f>(IF(OR(#REF!&lt;&gt;0,$E2712&lt;&gt;0,$F2712&lt;&gt;0,$G2712&lt;&gt;0,$H2712&lt;&gt;0),$I$2,""))</f>
        <v>#REF!</v>
      </c>
      <c r="J2712" s="314"/>
    </row>
    <row r="2713" spans="1:10">
      <c r="A2713" s="110">
        <v>80</v>
      </c>
      <c r="B2713" s="193"/>
      <c r="C2713" s="217">
        <v>1053</v>
      </c>
      <c r="D2713" s="218" t="s">
        <v>204</v>
      </c>
      <c r="E2713" s="618"/>
      <c r="F2713" s="619"/>
      <c r="G2713" s="617"/>
      <c r="H2713" s="618"/>
      <c r="I2713" s="7" t="e">
        <f>(IF(OR(#REF!&lt;&gt;0,$E2713&lt;&gt;0,$F2713&lt;&gt;0,$G2713&lt;&gt;0,$H2713&lt;&gt;0),$I$2,""))</f>
        <v>#REF!</v>
      </c>
      <c r="J2713" s="314"/>
    </row>
    <row r="2714" spans="1:10">
      <c r="A2714" s="110">
        <v>80</v>
      </c>
      <c r="B2714" s="193"/>
      <c r="C2714" s="214">
        <v>1062</v>
      </c>
      <c r="D2714" s="215" t="s">
        <v>205</v>
      </c>
      <c r="E2714" s="615"/>
      <c r="F2714" s="616"/>
      <c r="G2714" s="614"/>
      <c r="H2714" s="615"/>
      <c r="I2714" s="7" t="e">
        <f>(IF(OR(#REF!&lt;&gt;0,$E2714&lt;&gt;0,$F2714&lt;&gt;0,$G2714&lt;&gt;0,$H2714&lt;&gt;0),$I$2,""))</f>
        <v>#REF!</v>
      </c>
      <c r="J2714" s="314"/>
    </row>
    <row r="2715" spans="1:10">
      <c r="A2715" s="110">
        <v>85</v>
      </c>
      <c r="B2715" s="193"/>
      <c r="C2715" s="217">
        <v>1063</v>
      </c>
      <c r="D2715" s="222" t="s">
        <v>206</v>
      </c>
      <c r="E2715" s="618"/>
      <c r="F2715" s="619"/>
      <c r="G2715" s="617"/>
      <c r="H2715" s="618"/>
      <c r="I2715" s="7" t="e">
        <f>(IF(OR(#REF!&lt;&gt;0,$E2715&lt;&gt;0,$F2715&lt;&gt;0,$G2715&lt;&gt;0,$H2715&lt;&gt;0),$I$2,""))</f>
        <v>#REF!</v>
      </c>
      <c r="J2715" s="314"/>
    </row>
    <row r="2716" spans="1:10">
      <c r="A2716" s="110">
        <v>90</v>
      </c>
      <c r="B2716" s="193"/>
      <c r="C2716" s="223">
        <v>1069</v>
      </c>
      <c r="D2716" s="224" t="s">
        <v>207</v>
      </c>
      <c r="E2716" s="621"/>
      <c r="F2716" s="622"/>
      <c r="G2716" s="620"/>
      <c r="H2716" s="621"/>
      <c r="I2716" s="7" t="e">
        <f>(IF(OR(#REF!&lt;&gt;0,$E2716&lt;&gt;0,$F2716&lt;&gt;0,$G2716&lt;&gt;0,$H2716&lt;&gt;0),$I$2,""))</f>
        <v>#REF!</v>
      </c>
      <c r="J2716" s="314"/>
    </row>
    <row r="2717" spans="1:10">
      <c r="A2717" s="110">
        <v>90</v>
      </c>
      <c r="B2717" s="184"/>
      <c r="C2717" s="214">
        <v>1091</v>
      </c>
      <c r="D2717" s="221" t="s">
        <v>208</v>
      </c>
      <c r="E2717" s="615"/>
      <c r="F2717" s="616"/>
      <c r="G2717" s="614"/>
      <c r="H2717" s="615"/>
      <c r="I2717" s="7" t="e">
        <f>(IF(OR(#REF!&lt;&gt;0,$E2717&lt;&gt;0,$F2717&lt;&gt;0,$G2717&lt;&gt;0,$H2717&lt;&gt;0),$I$2,""))</f>
        <v>#REF!</v>
      </c>
      <c r="J2717" s="314"/>
    </row>
    <row r="2718" spans="1:10">
      <c r="A2718" s="109">
        <v>115</v>
      </c>
      <c r="B2718" s="193"/>
      <c r="C2718" s="194">
        <v>1092</v>
      </c>
      <c r="D2718" s="195" t="s">
        <v>209</v>
      </c>
      <c r="E2718" s="601"/>
      <c r="F2718" s="602"/>
      <c r="G2718" s="600"/>
      <c r="H2718" s="601"/>
      <c r="I2718" s="7" t="e">
        <f>(IF(OR(#REF!&lt;&gt;0,$E2718&lt;&gt;0,$F2718&lt;&gt;0,$G2718&lt;&gt;0,$H2718&lt;&gt;0),$I$2,""))</f>
        <v>#REF!</v>
      </c>
      <c r="J2718" s="314"/>
    </row>
    <row r="2719" spans="1:10">
      <c r="A2719" s="109">
        <v>125</v>
      </c>
      <c r="B2719" s="193"/>
      <c r="C2719" s="188">
        <v>1098</v>
      </c>
      <c r="D2719" s="226" t="s">
        <v>210</v>
      </c>
      <c r="E2719" s="597"/>
      <c r="F2719" s="598"/>
      <c r="G2719" s="596"/>
      <c r="H2719" s="597"/>
      <c r="I2719" s="7" t="e">
        <f>(IF(OR(#REF!&lt;&gt;0,$E2719&lt;&gt;0,$F2719&lt;&gt;0,$G2719&lt;&gt;0,$H2719&lt;&gt;0),$I$2,""))</f>
        <v>#REF!</v>
      </c>
      <c r="J2719" s="314"/>
    </row>
    <row r="2720" spans="1:10">
      <c r="A2720" s="110">
        <v>130</v>
      </c>
      <c r="B2720" s="180">
        <v>1900</v>
      </c>
      <c r="C2720" s="227" t="s">
        <v>211</v>
      </c>
      <c r="D2720" s="623"/>
      <c r="E2720" s="591">
        <f>SUM(E2721:E2723)</f>
        <v>0</v>
      </c>
      <c r="F2720" s="592">
        <f>SUM(F2721:F2723)</f>
        <v>0</v>
      </c>
      <c r="G2720" s="590">
        <f>SUM(G2721:G2723)</f>
        <v>0</v>
      </c>
      <c r="H2720" s="591">
        <f>SUM(H2721:H2723)</f>
        <v>0</v>
      </c>
      <c r="I2720" s="7" t="e">
        <f>(IF(OR(#REF!&lt;&gt;0,$E2720&lt;&gt;0,$F2720&lt;&gt;0,$G2720&lt;&gt;0,$H2720&lt;&gt;0),$I$2,""))</f>
        <v>#REF!</v>
      </c>
      <c r="J2720" s="314"/>
    </row>
    <row r="2721" spans="1:10">
      <c r="A2721" s="110">
        <v>135</v>
      </c>
      <c r="B2721" s="193"/>
      <c r="C2721" s="185">
        <v>1901</v>
      </c>
      <c r="D2721" s="228" t="s">
        <v>212</v>
      </c>
      <c r="E2721" s="594"/>
      <c r="F2721" s="595"/>
      <c r="G2721" s="593"/>
      <c r="H2721" s="594"/>
      <c r="I2721" s="7" t="e">
        <f>(IF(OR(#REF!&lt;&gt;0,$E2721&lt;&gt;0,$F2721&lt;&gt;0,$G2721&lt;&gt;0,$H2721&lt;&gt;0),$I$2,""))</f>
        <v>#REF!</v>
      </c>
      <c r="J2721" s="314"/>
    </row>
    <row r="2722" spans="1:10">
      <c r="A2722" s="110">
        <v>140</v>
      </c>
      <c r="B2722" s="229"/>
      <c r="C2722" s="194">
        <v>1981</v>
      </c>
      <c r="D2722" s="230" t="s">
        <v>213</v>
      </c>
      <c r="E2722" s="601"/>
      <c r="F2722" s="602"/>
      <c r="G2722" s="600"/>
      <c r="H2722" s="601"/>
      <c r="I2722" s="7" t="e">
        <f>(IF(OR(#REF!&lt;&gt;0,$E2722&lt;&gt;0,$F2722&lt;&gt;0,$G2722&lt;&gt;0,$H2722&lt;&gt;0),$I$2,""))</f>
        <v>#REF!</v>
      </c>
      <c r="J2722" s="314"/>
    </row>
    <row r="2723" spans="1:10">
      <c r="A2723" s="110">
        <v>145</v>
      </c>
      <c r="B2723" s="193"/>
      <c r="C2723" s="188">
        <v>1991</v>
      </c>
      <c r="D2723" s="231" t="s">
        <v>214</v>
      </c>
      <c r="E2723" s="597"/>
      <c r="F2723" s="598"/>
      <c r="G2723" s="596"/>
      <c r="H2723" s="597"/>
      <c r="I2723" s="7" t="e">
        <f>(IF(OR(#REF!&lt;&gt;0,$E2723&lt;&gt;0,$F2723&lt;&gt;0,$G2723&lt;&gt;0,$H2723&lt;&gt;0),$I$2,""))</f>
        <v>#REF!</v>
      </c>
      <c r="J2723" s="314"/>
    </row>
    <row r="2724" spans="1:10">
      <c r="A2724" s="110">
        <v>150</v>
      </c>
      <c r="B2724" s="180">
        <v>2100</v>
      </c>
      <c r="C2724" s="227" t="s">
        <v>215</v>
      </c>
      <c r="D2724" s="623"/>
      <c r="E2724" s="591">
        <f>SUM(E2725:E2729)</f>
        <v>0</v>
      </c>
      <c r="F2724" s="592">
        <f>SUM(F2725:F2729)</f>
        <v>0</v>
      </c>
      <c r="G2724" s="590">
        <f>SUM(G2725:G2729)</f>
        <v>0</v>
      </c>
      <c r="H2724" s="591">
        <f>SUM(H2725:H2729)</f>
        <v>0</v>
      </c>
      <c r="I2724" s="7" t="e">
        <f>(IF(OR(#REF!&lt;&gt;0,$E2724&lt;&gt;0,$F2724&lt;&gt;0,$G2724&lt;&gt;0,$H2724&lt;&gt;0),$I$2,""))</f>
        <v>#REF!</v>
      </c>
      <c r="J2724" s="314"/>
    </row>
    <row r="2725" spans="1:10">
      <c r="A2725" s="110">
        <v>155</v>
      </c>
      <c r="B2725" s="193"/>
      <c r="C2725" s="185">
        <v>2110</v>
      </c>
      <c r="D2725" s="232" t="s">
        <v>216</v>
      </c>
      <c r="E2725" s="594"/>
      <c r="F2725" s="595"/>
      <c r="G2725" s="593"/>
      <c r="H2725" s="594"/>
      <c r="I2725" s="7" t="e">
        <f>(IF(OR(#REF!&lt;&gt;0,$E2725&lt;&gt;0,$F2725&lt;&gt;0,$G2725&lt;&gt;0,$H2725&lt;&gt;0),$I$2,""))</f>
        <v>#REF!</v>
      </c>
      <c r="J2725" s="314"/>
    </row>
    <row r="2726" spans="1:10">
      <c r="A2726" s="110">
        <v>160</v>
      </c>
      <c r="B2726" s="229"/>
      <c r="C2726" s="194">
        <v>2120</v>
      </c>
      <c r="D2726" s="198" t="s">
        <v>217</v>
      </c>
      <c r="E2726" s="601"/>
      <c r="F2726" s="602"/>
      <c r="G2726" s="600"/>
      <c r="H2726" s="601"/>
      <c r="I2726" s="7" t="e">
        <f>(IF(OR(#REF!&lt;&gt;0,$E2726&lt;&gt;0,$F2726&lt;&gt;0,$G2726&lt;&gt;0,$H2726&lt;&gt;0),$I$2,""))</f>
        <v>#REF!</v>
      </c>
      <c r="J2726" s="314"/>
    </row>
    <row r="2727" spans="1:10">
      <c r="A2727" s="110">
        <v>165</v>
      </c>
      <c r="B2727" s="229"/>
      <c r="C2727" s="194">
        <v>2125</v>
      </c>
      <c r="D2727" s="198" t="s">
        <v>218</v>
      </c>
      <c r="E2727" s="605">
        <v>0</v>
      </c>
      <c r="F2727" s="606">
        <v>0</v>
      </c>
      <c r="G2727" s="604">
        <v>0</v>
      </c>
      <c r="H2727" s="605">
        <v>0</v>
      </c>
      <c r="I2727" s="7" t="e">
        <f>(IF(OR(#REF!&lt;&gt;0,$E2727&lt;&gt;0,$F2727&lt;&gt;0,$G2727&lt;&gt;0,$H2727&lt;&gt;0),$I$2,""))</f>
        <v>#REF!</v>
      </c>
      <c r="J2727" s="314"/>
    </row>
    <row r="2728" spans="1:10">
      <c r="A2728" s="110">
        <v>175</v>
      </c>
      <c r="B2728" s="192"/>
      <c r="C2728" s="194">
        <v>2140</v>
      </c>
      <c r="D2728" s="198" t="s">
        <v>219</v>
      </c>
      <c r="E2728" s="605">
        <v>0</v>
      </c>
      <c r="F2728" s="606">
        <v>0</v>
      </c>
      <c r="G2728" s="604">
        <v>0</v>
      </c>
      <c r="H2728" s="605">
        <v>0</v>
      </c>
      <c r="I2728" s="7" t="e">
        <f>(IF(OR(#REF!&lt;&gt;0,$E2728&lt;&gt;0,$F2728&lt;&gt;0,$G2728&lt;&gt;0,$H2728&lt;&gt;0),$I$2,""))</f>
        <v>#REF!</v>
      </c>
      <c r="J2728" s="314"/>
    </row>
    <row r="2729" spans="1:10">
      <c r="A2729" s="110">
        <v>180</v>
      </c>
      <c r="B2729" s="193"/>
      <c r="C2729" s="188">
        <v>2190</v>
      </c>
      <c r="D2729" s="233" t="s">
        <v>220</v>
      </c>
      <c r="E2729" s="597"/>
      <c r="F2729" s="598"/>
      <c r="G2729" s="596"/>
      <c r="H2729" s="597"/>
      <c r="I2729" s="7" t="e">
        <f>(IF(OR(#REF!&lt;&gt;0,$E2729&lt;&gt;0,$F2729&lt;&gt;0,$G2729&lt;&gt;0,$H2729&lt;&gt;0),$I$2,""))</f>
        <v>#REF!</v>
      </c>
      <c r="J2729" s="314"/>
    </row>
    <row r="2730" spans="1:10">
      <c r="A2730" s="110">
        <v>185</v>
      </c>
      <c r="B2730" s="180">
        <v>2200</v>
      </c>
      <c r="C2730" s="227" t="s">
        <v>221</v>
      </c>
      <c r="D2730" s="623"/>
      <c r="E2730" s="591">
        <f>SUM(E2731:E2732)</f>
        <v>0</v>
      </c>
      <c r="F2730" s="592">
        <f>SUM(F2731:F2732)</f>
        <v>0</v>
      </c>
      <c r="G2730" s="590">
        <f>SUM(G2731:G2732)</f>
        <v>0</v>
      </c>
      <c r="H2730" s="591">
        <f>SUM(H2731:H2732)</f>
        <v>0</v>
      </c>
      <c r="I2730" s="7" t="e">
        <f>(IF(OR(#REF!&lt;&gt;0,$E2730&lt;&gt;0,$F2730&lt;&gt;0,$G2730&lt;&gt;0,$H2730&lt;&gt;0),$I$2,""))</f>
        <v>#REF!</v>
      </c>
      <c r="J2730" s="314"/>
    </row>
    <row r="2731" spans="1:10">
      <c r="A2731" s="110">
        <v>190</v>
      </c>
      <c r="B2731" s="193"/>
      <c r="C2731" s="185">
        <v>2221</v>
      </c>
      <c r="D2731" s="186" t="s">
        <v>222</v>
      </c>
      <c r="E2731" s="594"/>
      <c r="F2731" s="595"/>
      <c r="G2731" s="593"/>
      <c r="H2731" s="594"/>
      <c r="I2731" s="7" t="e">
        <f>(IF(OR(#REF!&lt;&gt;0,$E2731&lt;&gt;0,$F2731&lt;&gt;0,$G2731&lt;&gt;0,$H2731&lt;&gt;0),$I$2,""))</f>
        <v>#REF!</v>
      </c>
      <c r="J2731" s="314"/>
    </row>
    <row r="2732" spans="1:10">
      <c r="A2732" s="110">
        <v>200</v>
      </c>
      <c r="B2732" s="193"/>
      <c r="C2732" s="188">
        <v>2224</v>
      </c>
      <c r="D2732" s="189" t="s">
        <v>223</v>
      </c>
      <c r="E2732" s="597"/>
      <c r="F2732" s="598"/>
      <c r="G2732" s="596"/>
      <c r="H2732" s="597"/>
      <c r="I2732" s="7" t="e">
        <f>(IF(OR(#REF!&lt;&gt;0,$E2732&lt;&gt;0,$F2732&lt;&gt;0,$G2732&lt;&gt;0,$H2732&lt;&gt;0),$I$2,""))</f>
        <v>#REF!</v>
      </c>
      <c r="J2732" s="314"/>
    </row>
    <row r="2733" spans="1:10">
      <c r="A2733" s="110">
        <v>200</v>
      </c>
      <c r="B2733" s="180">
        <v>2500</v>
      </c>
      <c r="C2733" s="227" t="s">
        <v>224</v>
      </c>
      <c r="D2733" s="623"/>
      <c r="E2733" s="609"/>
      <c r="F2733" s="610"/>
      <c r="G2733" s="608"/>
      <c r="H2733" s="609"/>
      <c r="I2733" s="7" t="e">
        <f>(IF(OR(#REF!&lt;&gt;0,$E2733&lt;&gt;0,$F2733&lt;&gt;0,$G2733&lt;&gt;0,$H2733&lt;&gt;0),$I$2,""))</f>
        <v>#REF!</v>
      </c>
      <c r="J2733" s="314"/>
    </row>
    <row r="2734" spans="1:10">
      <c r="A2734" s="110">
        <v>205</v>
      </c>
      <c r="B2734" s="180">
        <v>2600</v>
      </c>
      <c r="C2734" s="234" t="s">
        <v>225</v>
      </c>
      <c r="D2734" s="624"/>
      <c r="E2734" s="609"/>
      <c r="F2734" s="610"/>
      <c r="G2734" s="608"/>
      <c r="H2734" s="609"/>
      <c r="I2734" s="7" t="e">
        <f>(IF(OR(#REF!&lt;&gt;0,$E2734&lt;&gt;0,$F2734&lt;&gt;0,$G2734&lt;&gt;0,$H2734&lt;&gt;0),$I$2,""))</f>
        <v>#REF!</v>
      </c>
      <c r="J2734" s="314"/>
    </row>
    <row r="2735" spans="1:10">
      <c r="A2735" s="110">
        <v>210</v>
      </c>
      <c r="B2735" s="180">
        <v>2700</v>
      </c>
      <c r="C2735" s="234" t="s">
        <v>226</v>
      </c>
      <c r="D2735" s="624"/>
      <c r="E2735" s="609"/>
      <c r="F2735" s="610"/>
      <c r="G2735" s="608"/>
      <c r="H2735" s="609"/>
      <c r="I2735" s="7" t="e">
        <f>(IF(OR(#REF!&lt;&gt;0,$E2735&lt;&gt;0,$F2735&lt;&gt;0,$G2735&lt;&gt;0,$H2735&lt;&gt;0),$I$2,""))</f>
        <v>#REF!</v>
      </c>
      <c r="J2735" s="314"/>
    </row>
    <row r="2736" spans="1:10" ht="36" customHeight="1">
      <c r="A2736" s="110">
        <v>215</v>
      </c>
      <c r="B2736" s="180">
        <v>2800</v>
      </c>
      <c r="C2736" s="234" t="s">
        <v>517</v>
      </c>
      <c r="D2736" s="624"/>
      <c r="E2736" s="609"/>
      <c r="F2736" s="610"/>
      <c r="G2736" s="608"/>
      <c r="H2736" s="609"/>
      <c r="I2736" s="7" t="e">
        <f>(IF(OR(#REF!&lt;&gt;0,$E2736&lt;&gt;0,$F2736&lt;&gt;0,$G2736&lt;&gt;0,$H2736&lt;&gt;0),$I$2,""))</f>
        <v>#REF!</v>
      </c>
      <c r="J2736" s="314"/>
    </row>
    <row r="2737" spans="1:10">
      <c r="A2737" s="109">
        <v>220</v>
      </c>
      <c r="B2737" s="180">
        <v>2900</v>
      </c>
      <c r="C2737" s="227" t="s">
        <v>228</v>
      </c>
      <c r="D2737" s="623"/>
      <c r="E2737" s="590">
        <f>SUM(E2738:E2745)</f>
        <v>0</v>
      </c>
      <c r="F2737" s="590">
        <f>SUM(F2738:F2745)</f>
        <v>0</v>
      </c>
      <c r="G2737" s="590">
        <f>SUM(G2738:G2745)</f>
        <v>0</v>
      </c>
      <c r="H2737" s="590">
        <f>SUM(H2738:H2745)</f>
        <v>0</v>
      </c>
      <c r="I2737" s="7" t="e">
        <f>(IF(OR(#REF!&lt;&gt;0,$E2737&lt;&gt;0,$F2737&lt;&gt;0,$G2737&lt;&gt;0,$H2737&lt;&gt;0),$I$2,""))</f>
        <v>#REF!</v>
      </c>
      <c r="J2737" s="314"/>
    </row>
    <row r="2738" spans="1:10">
      <c r="A2738" s="110">
        <v>225</v>
      </c>
      <c r="B2738" s="236"/>
      <c r="C2738" s="185">
        <v>2910</v>
      </c>
      <c r="D2738" s="237" t="s">
        <v>229</v>
      </c>
      <c r="E2738" s="594"/>
      <c r="F2738" s="595"/>
      <c r="G2738" s="593"/>
      <c r="H2738" s="594"/>
      <c r="I2738" s="7" t="e">
        <f>(IF(OR(#REF!&lt;&gt;0,$E2738&lt;&gt;0,$F2738&lt;&gt;0,$G2738&lt;&gt;0,$H2738&lt;&gt;0),$I$2,""))</f>
        <v>#REF!</v>
      </c>
      <c r="J2738" s="314"/>
    </row>
    <row r="2739" spans="1:10">
      <c r="A2739" s="110">
        <v>230</v>
      </c>
      <c r="B2739" s="236"/>
      <c r="C2739" s="185">
        <v>2920</v>
      </c>
      <c r="D2739" s="237" t="s">
        <v>230</v>
      </c>
      <c r="E2739" s="594"/>
      <c r="F2739" s="595"/>
      <c r="G2739" s="593"/>
      <c r="H2739" s="594"/>
      <c r="I2739" s="7" t="e">
        <f>(IF(OR(#REF!&lt;&gt;0,$E2739&lt;&gt;0,$F2739&lt;&gt;0,$G2739&lt;&gt;0,$H2739&lt;&gt;0),$I$2,""))</f>
        <v>#REF!</v>
      </c>
      <c r="J2739" s="314"/>
    </row>
    <row r="2740" spans="1:10" ht="31.5">
      <c r="A2740" s="110">
        <v>245</v>
      </c>
      <c r="B2740" s="236"/>
      <c r="C2740" s="217">
        <v>2969</v>
      </c>
      <c r="D2740" s="238" t="s">
        <v>231</v>
      </c>
      <c r="E2740" s="618"/>
      <c r="F2740" s="619"/>
      <c r="G2740" s="617"/>
      <c r="H2740" s="618"/>
      <c r="I2740" s="7" t="e">
        <f>(IF(OR(#REF!&lt;&gt;0,$E2740&lt;&gt;0,$F2740&lt;&gt;0,$G2740&lt;&gt;0,$H2740&lt;&gt;0),$I$2,""))</f>
        <v>#REF!</v>
      </c>
      <c r="J2740" s="314"/>
    </row>
    <row r="2741" spans="1:10" ht="31.5">
      <c r="A2741" s="109">
        <v>220</v>
      </c>
      <c r="B2741" s="236"/>
      <c r="C2741" s="239">
        <v>2970</v>
      </c>
      <c r="D2741" s="240" t="s">
        <v>232</v>
      </c>
      <c r="E2741" s="626"/>
      <c r="F2741" s="627"/>
      <c r="G2741" s="625"/>
      <c r="H2741" s="626"/>
      <c r="I2741" s="7" t="e">
        <f>(IF(OR(#REF!&lt;&gt;0,$E2741&lt;&gt;0,$F2741&lt;&gt;0,$G2741&lt;&gt;0,$H2741&lt;&gt;0),$I$2,""))</f>
        <v>#REF!</v>
      </c>
      <c r="J2741" s="314"/>
    </row>
    <row r="2742" spans="1:10">
      <c r="A2742" s="110">
        <v>225</v>
      </c>
      <c r="B2742" s="236"/>
      <c r="C2742" s="223">
        <v>2989</v>
      </c>
      <c r="D2742" s="242" t="s">
        <v>233</v>
      </c>
      <c r="E2742" s="621"/>
      <c r="F2742" s="622"/>
      <c r="G2742" s="620"/>
      <c r="H2742" s="621"/>
      <c r="I2742" s="7" t="e">
        <f>(IF(OR(#REF!&lt;&gt;0,$E2742&lt;&gt;0,$F2742&lt;&gt;0,$G2742&lt;&gt;0,$H2742&lt;&gt;0),$I$2,""))</f>
        <v>#REF!</v>
      </c>
      <c r="J2742" s="314"/>
    </row>
    <row r="2743" spans="1:10" ht="31.5">
      <c r="A2743" s="110">
        <v>230</v>
      </c>
      <c r="B2743" s="193"/>
      <c r="C2743" s="214">
        <v>2990</v>
      </c>
      <c r="D2743" s="243" t="s">
        <v>234</v>
      </c>
      <c r="E2743" s="615"/>
      <c r="F2743" s="616"/>
      <c r="G2743" s="614"/>
      <c r="H2743" s="615"/>
      <c r="I2743" s="7" t="e">
        <f>(IF(OR(#REF!&lt;&gt;0,$E2743&lt;&gt;0,$F2743&lt;&gt;0,$G2743&lt;&gt;0,$H2743&lt;&gt;0),$I$2,""))</f>
        <v>#REF!</v>
      </c>
      <c r="J2743" s="314"/>
    </row>
    <row r="2744" spans="1:10">
      <c r="A2744" s="110">
        <v>235</v>
      </c>
      <c r="B2744" s="193"/>
      <c r="C2744" s="214">
        <v>2991</v>
      </c>
      <c r="D2744" s="243" t="s">
        <v>235</v>
      </c>
      <c r="E2744" s="615"/>
      <c r="F2744" s="616"/>
      <c r="G2744" s="614"/>
      <c r="H2744" s="615"/>
      <c r="I2744" s="7" t="e">
        <f>(IF(OR(#REF!&lt;&gt;0,$E2744&lt;&gt;0,$F2744&lt;&gt;0,$G2744&lt;&gt;0,$H2744&lt;&gt;0),$I$2,""))</f>
        <v>#REF!</v>
      </c>
      <c r="J2744" s="314"/>
    </row>
    <row r="2745" spans="1:10">
      <c r="A2745" s="110">
        <v>240</v>
      </c>
      <c r="B2745" s="193"/>
      <c r="C2745" s="188">
        <v>2992</v>
      </c>
      <c r="D2745" s="628" t="s">
        <v>236</v>
      </c>
      <c r="E2745" s="597"/>
      <c r="F2745" s="598"/>
      <c r="G2745" s="596"/>
      <c r="H2745" s="597"/>
      <c r="I2745" s="7" t="e">
        <f>(IF(OR(#REF!&lt;&gt;0,$E2745&lt;&gt;0,$F2745&lt;&gt;0,$G2745&lt;&gt;0,$H2745&lt;&gt;0),$I$2,""))</f>
        <v>#REF!</v>
      </c>
      <c r="J2745" s="314"/>
    </row>
    <row r="2746" spans="1:10">
      <c r="A2746" s="110">
        <v>245</v>
      </c>
      <c r="B2746" s="180">
        <v>3300</v>
      </c>
      <c r="C2746" s="245" t="s">
        <v>237</v>
      </c>
      <c r="D2746" s="246"/>
      <c r="E2746" s="591">
        <f>SUM(E2747:E2751)</f>
        <v>0</v>
      </c>
      <c r="F2746" s="592">
        <f>SUM(F2747:F2751)</f>
        <v>0</v>
      </c>
      <c r="G2746" s="590">
        <f>SUM(G2747:G2751)</f>
        <v>0</v>
      </c>
      <c r="H2746" s="591">
        <f>SUM(H2747:H2751)</f>
        <v>0</v>
      </c>
      <c r="I2746" s="7" t="e">
        <f>(IF(OR(#REF!&lt;&gt;0,$E2746&lt;&gt;0,$F2746&lt;&gt;0,$G2746&lt;&gt;0,$H2746&lt;&gt;0),$I$2,""))</f>
        <v>#REF!</v>
      </c>
      <c r="J2746" s="314"/>
    </row>
    <row r="2747" spans="1:10">
      <c r="A2747" s="109">
        <v>250</v>
      </c>
      <c r="B2747" s="192"/>
      <c r="C2747" s="185">
        <v>3301</v>
      </c>
      <c r="D2747" s="247" t="s">
        <v>238</v>
      </c>
      <c r="E2747" s="630">
        <v>0</v>
      </c>
      <c r="F2747" s="631">
        <v>0</v>
      </c>
      <c r="G2747" s="629">
        <v>0</v>
      </c>
      <c r="H2747" s="630">
        <v>0</v>
      </c>
      <c r="I2747" s="7" t="e">
        <f>(IF(OR(#REF!&lt;&gt;0,$E2747&lt;&gt;0,$F2747&lt;&gt;0,$G2747&lt;&gt;0,$H2747&lt;&gt;0),$I$2,""))</f>
        <v>#REF!</v>
      </c>
      <c r="J2747" s="314"/>
    </row>
    <row r="2748" spans="1:10">
      <c r="A2748" s="110">
        <v>255</v>
      </c>
      <c r="B2748" s="192"/>
      <c r="C2748" s="194">
        <v>3302</v>
      </c>
      <c r="D2748" s="248" t="s">
        <v>239</v>
      </c>
      <c r="E2748" s="605">
        <v>0</v>
      </c>
      <c r="F2748" s="606">
        <v>0</v>
      </c>
      <c r="G2748" s="604">
        <v>0</v>
      </c>
      <c r="H2748" s="605">
        <v>0</v>
      </c>
      <c r="I2748" s="7" t="e">
        <f>(IF(OR(#REF!&lt;&gt;0,$E2748&lt;&gt;0,$F2748&lt;&gt;0,$G2748&lt;&gt;0,$H2748&lt;&gt;0),$I$2,""))</f>
        <v>#REF!</v>
      </c>
      <c r="J2748" s="314"/>
    </row>
    <row r="2749" spans="1:10">
      <c r="A2749" s="110">
        <v>265</v>
      </c>
      <c r="B2749" s="192"/>
      <c r="C2749" s="194">
        <v>3304</v>
      </c>
      <c r="D2749" s="248" t="s">
        <v>240</v>
      </c>
      <c r="E2749" s="605">
        <v>0</v>
      </c>
      <c r="F2749" s="606">
        <v>0</v>
      </c>
      <c r="G2749" s="604">
        <v>0</v>
      </c>
      <c r="H2749" s="605">
        <v>0</v>
      </c>
      <c r="I2749" s="7" t="e">
        <f>(IF(OR(#REF!&lt;&gt;0,$E2749&lt;&gt;0,$F2749&lt;&gt;0,$G2749&lt;&gt;0,$H2749&lt;&gt;0),$I$2,""))</f>
        <v>#REF!</v>
      </c>
      <c r="J2749" s="314"/>
    </row>
    <row r="2750" spans="1:10" ht="31.5">
      <c r="A2750" s="109">
        <v>270</v>
      </c>
      <c r="B2750" s="192"/>
      <c r="C2750" s="188">
        <v>3306</v>
      </c>
      <c r="D2750" s="249" t="s">
        <v>241</v>
      </c>
      <c r="E2750" s="605">
        <v>0</v>
      </c>
      <c r="F2750" s="606">
        <v>0</v>
      </c>
      <c r="G2750" s="604">
        <v>0</v>
      </c>
      <c r="H2750" s="605">
        <v>0</v>
      </c>
      <c r="I2750" s="7" t="e">
        <f>(IF(OR(#REF!&lt;&gt;0,$E2750&lt;&gt;0,$F2750&lt;&gt;0,$G2750&lt;&gt;0,$H2750&lt;&gt;0),$I$2,""))</f>
        <v>#REF!</v>
      </c>
      <c r="J2750" s="314"/>
    </row>
    <row r="2751" spans="1:10">
      <c r="A2751" s="109">
        <v>290</v>
      </c>
      <c r="B2751" s="192"/>
      <c r="C2751" s="188">
        <v>3307</v>
      </c>
      <c r="D2751" s="249" t="s">
        <v>242</v>
      </c>
      <c r="E2751" s="633">
        <v>0</v>
      </c>
      <c r="F2751" s="634">
        <v>0</v>
      </c>
      <c r="G2751" s="632">
        <v>0</v>
      </c>
      <c r="H2751" s="633">
        <v>0</v>
      </c>
      <c r="I2751" s="7" t="e">
        <f>(IF(OR(#REF!&lt;&gt;0,$E2751&lt;&gt;0,$F2751&lt;&gt;0,$G2751&lt;&gt;0,$H2751&lt;&gt;0),$I$2,""))</f>
        <v>#REF!</v>
      </c>
      <c r="J2751" s="314"/>
    </row>
    <row r="2752" spans="1:10">
      <c r="A2752" s="235">
        <v>320</v>
      </c>
      <c r="B2752" s="180">
        <v>3900</v>
      </c>
      <c r="C2752" s="227" t="s">
        <v>243</v>
      </c>
      <c r="D2752" s="623"/>
      <c r="E2752" s="636">
        <v>0</v>
      </c>
      <c r="F2752" s="637">
        <v>0</v>
      </c>
      <c r="G2752" s="635">
        <v>0</v>
      </c>
      <c r="H2752" s="636">
        <v>0</v>
      </c>
      <c r="I2752" s="7" t="e">
        <f>(IF(OR(#REF!&lt;&gt;0,$E2752&lt;&gt;0,$F2752&lt;&gt;0,$G2752&lt;&gt;0,$H2752&lt;&gt;0),$I$2,""))</f>
        <v>#REF!</v>
      </c>
      <c r="J2752" s="314"/>
    </row>
    <row r="2753" spans="1:10">
      <c r="A2753" s="109">
        <v>330</v>
      </c>
      <c r="B2753" s="180">
        <v>4000</v>
      </c>
      <c r="C2753" s="227" t="s">
        <v>244</v>
      </c>
      <c r="D2753" s="623"/>
      <c r="E2753" s="609"/>
      <c r="F2753" s="610"/>
      <c r="G2753" s="608"/>
      <c r="H2753" s="609"/>
      <c r="I2753" s="7" t="e">
        <f>(IF(OR(#REF!&lt;&gt;0,$E2753&lt;&gt;0,$F2753&lt;&gt;0,$G2753&lt;&gt;0,$H2753&lt;&gt;0),$I$2,""))</f>
        <v>#REF!</v>
      </c>
      <c r="J2753" s="314"/>
    </row>
    <row r="2754" spans="1:10">
      <c r="A2754" s="109">
        <v>350</v>
      </c>
      <c r="B2754" s="180">
        <v>4100</v>
      </c>
      <c r="C2754" s="227" t="s">
        <v>245</v>
      </c>
      <c r="D2754" s="623"/>
      <c r="E2754" s="609"/>
      <c r="F2754" s="610"/>
      <c r="G2754" s="608"/>
      <c r="H2754" s="609"/>
      <c r="I2754" s="7" t="e">
        <f>(IF(OR(#REF!&lt;&gt;0,$E2754&lt;&gt;0,$F2754&lt;&gt;0,$G2754&lt;&gt;0,$H2754&lt;&gt;0),$I$2,""))</f>
        <v>#REF!</v>
      </c>
      <c r="J2754" s="314"/>
    </row>
    <row r="2755" spans="1:10">
      <c r="A2755" s="110">
        <v>355</v>
      </c>
      <c r="B2755" s="180">
        <v>4200</v>
      </c>
      <c r="C2755" s="227" t="s">
        <v>246</v>
      </c>
      <c r="D2755" s="623"/>
      <c r="E2755" s="591">
        <f>SUM(E2756:E2761)</f>
        <v>0</v>
      </c>
      <c r="F2755" s="592">
        <f>SUM(F2756:F2761)</f>
        <v>0</v>
      </c>
      <c r="G2755" s="590">
        <f>SUM(G2756:G2761)</f>
        <v>0</v>
      </c>
      <c r="H2755" s="591">
        <f>SUM(H2756:H2761)</f>
        <v>0</v>
      </c>
      <c r="I2755" s="7" t="e">
        <f>(IF(OR(#REF!&lt;&gt;0,$E2755&lt;&gt;0,$F2755&lt;&gt;0,$G2755&lt;&gt;0,$H2755&lt;&gt;0),$I$2,""))</f>
        <v>#REF!</v>
      </c>
      <c r="J2755" s="314"/>
    </row>
    <row r="2756" spans="1:10">
      <c r="A2756" s="110">
        <v>355</v>
      </c>
      <c r="B2756" s="251"/>
      <c r="C2756" s="185">
        <v>4201</v>
      </c>
      <c r="D2756" s="186" t="s">
        <v>247</v>
      </c>
      <c r="E2756" s="594"/>
      <c r="F2756" s="595"/>
      <c r="G2756" s="593"/>
      <c r="H2756" s="594"/>
      <c r="I2756" s="7" t="e">
        <f>(IF(OR(#REF!&lt;&gt;0,$E2756&lt;&gt;0,$F2756&lt;&gt;0,$G2756&lt;&gt;0,$H2756&lt;&gt;0),$I$2,""))</f>
        <v>#REF!</v>
      </c>
      <c r="J2756" s="314"/>
    </row>
    <row r="2757" spans="1:10">
      <c r="A2757" s="110">
        <v>375</v>
      </c>
      <c r="B2757" s="251"/>
      <c r="C2757" s="194">
        <v>4202</v>
      </c>
      <c r="D2757" s="252" t="s">
        <v>248</v>
      </c>
      <c r="E2757" s="601"/>
      <c r="F2757" s="602"/>
      <c r="G2757" s="600"/>
      <c r="H2757" s="601"/>
      <c r="I2757" s="7" t="e">
        <f>(IF(OR(#REF!&lt;&gt;0,$E2757&lt;&gt;0,$F2757&lt;&gt;0,$G2757&lt;&gt;0,$H2757&lt;&gt;0),$I$2,""))</f>
        <v>#REF!</v>
      </c>
      <c r="J2757" s="314"/>
    </row>
    <row r="2758" spans="1:10">
      <c r="A2758" s="110">
        <v>380</v>
      </c>
      <c r="B2758" s="251"/>
      <c r="C2758" s="194">
        <v>4214</v>
      </c>
      <c r="D2758" s="252" t="s">
        <v>249</v>
      </c>
      <c r="E2758" s="601"/>
      <c r="F2758" s="602"/>
      <c r="G2758" s="600"/>
      <c r="H2758" s="601"/>
      <c r="I2758" s="7" t="e">
        <f>(IF(OR(#REF!&lt;&gt;0,$E2758&lt;&gt;0,$F2758&lt;&gt;0,$G2758&lt;&gt;0,$H2758&lt;&gt;0),$I$2,""))</f>
        <v>#REF!</v>
      </c>
      <c r="J2758" s="314"/>
    </row>
    <row r="2759" spans="1:10">
      <c r="A2759" s="110">
        <v>385</v>
      </c>
      <c r="B2759" s="251"/>
      <c r="C2759" s="194">
        <v>4217</v>
      </c>
      <c r="D2759" s="252" t="s">
        <v>250</v>
      </c>
      <c r="E2759" s="601"/>
      <c r="F2759" s="602"/>
      <c r="G2759" s="600"/>
      <c r="H2759" s="601"/>
      <c r="I2759" s="7" t="e">
        <f>(IF(OR(#REF!&lt;&gt;0,$E2759&lt;&gt;0,$F2759&lt;&gt;0,$G2759&lt;&gt;0,$H2759&lt;&gt;0),$I$2,""))</f>
        <v>#REF!</v>
      </c>
      <c r="J2759" s="314"/>
    </row>
    <row r="2760" spans="1:10">
      <c r="A2760" s="110">
        <v>390</v>
      </c>
      <c r="B2760" s="251"/>
      <c r="C2760" s="194">
        <v>4218</v>
      </c>
      <c r="D2760" s="195" t="s">
        <v>251</v>
      </c>
      <c r="E2760" s="601"/>
      <c r="F2760" s="602"/>
      <c r="G2760" s="600"/>
      <c r="H2760" s="601"/>
      <c r="I2760" s="7" t="e">
        <f>(IF(OR(#REF!&lt;&gt;0,$E2760&lt;&gt;0,$F2760&lt;&gt;0,$G2760&lt;&gt;0,$H2760&lt;&gt;0),$I$2,""))</f>
        <v>#REF!</v>
      </c>
      <c r="J2760" s="314"/>
    </row>
    <row r="2761" spans="1:10">
      <c r="A2761" s="110">
        <v>390</v>
      </c>
      <c r="B2761" s="251"/>
      <c r="C2761" s="188">
        <v>4219</v>
      </c>
      <c r="D2761" s="231" t="s">
        <v>252</v>
      </c>
      <c r="E2761" s="597"/>
      <c r="F2761" s="598"/>
      <c r="G2761" s="596"/>
      <c r="H2761" s="597"/>
      <c r="I2761" s="7" t="e">
        <f>(IF(OR(#REF!&lt;&gt;0,$E2761&lt;&gt;0,$F2761&lt;&gt;0,$G2761&lt;&gt;0,$H2761&lt;&gt;0),$I$2,""))</f>
        <v>#REF!</v>
      </c>
      <c r="J2761" s="314"/>
    </row>
    <row r="2762" spans="1:10">
      <c r="A2762" s="110">
        <v>395</v>
      </c>
      <c r="B2762" s="180">
        <v>4300</v>
      </c>
      <c r="C2762" s="227" t="s">
        <v>253</v>
      </c>
      <c r="D2762" s="623"/>
      <c r="E2762" s="591">
        <f>SUM(E2763:E2765)</f>
        <v>0</v>
      </c>
      <c r="F2762" s="592">
        <f>SUM(F2763:F2765)</f>
        <v>0</v>
      </c>
      <c r="G2762" s="590">
        <f>SUM(G2763:G2765)</f>
        <v>0</v>
      </c>
      <c r="H2762" s="591">
        <f>SUM(H2763:H2765)</f>
        <v>0</v>
      </c>
      <c r="I2762" s="7" t="e">
        <f>(IF(OR(#REF!&lt;&gt;0,$E2762&lt;&gt;0,$F2762&lt;&gt;0,$G2762&lt;&gt;0,$H2762&lt;&gt;0),$I$2,""))</f>
        <v>#REF!</v>
      </c>
      <c r="J2762" s="314"/>
    </row>
    <row r="2763" spans="1:10">
      <c r="A2763" s="244">
        <v>397</v>
      </c>
      <c r="B2763" s="251"/>
      <c r="C2763" s="185">
        <v>4301</v>
      </c>
      <c r="D2763" s="210" t="s">
        <v>254</v>
      </c>
      <c r="E2763" s="594"/>
      <c r="F2763" s="595"/>
      <c r="G2763" s="593"/>
      <c r="H2763" s="594"/>
      <c r="I2763" s="7" t="e">
        <f>(IF(OR(#REF!&lt;&gt;0,$E2763&lt;&gt;0,$F2763&lt;&gt;0,$G2763&lt;&gt;0,$H2763&lt;&gt;0),$I$2,""))</f>
        <v>#REF!</v>
      </c>
      <c r="J2763" s="314"/>
    </row>
    <row r="2764" spans="1:10">
      <c r="A2764" s="69">
        <v>398</v>
      </c>
      <c r="B2764" s="251"/>
      <c r="C2764" s="194">
        <v>4302</v>
      </c>
      <c r="D2764" s="252" t="s">
        <v>255</v>
      </c>
      <c r="E2764" s="601"/>
      <c r="F2764" s="602"/>
      <c r="G2764" s="600"/>
      <c r="H2764" s="601"/>
      <c r="I2764" s="7" t="e">
        <f>(IF(OR(#REF!&lt;&gt;0,$E2764&lt;&gt;0,$F2764&lt;&gt;0,$G2764&lt;&gt;0,$H2764&lt;&gt;0),$I$2,""))</f>
        <v>#REF!</v>
      </c>
      <c r="J2764" s="314"/>
    </row>
    <row r="2765" spans="1:10">
      <c r="A2765" s="69">
        <v>399</v>
      </c>
      <c r="B2765" s="251"/>
      <c r="C2765" s="188">
        <v>4309</v>
      </c>
      <c r="D2765" s="199" t="s">
        <v>256</v>
      </c>
      <c r="E2765" s="597"/>
      <c r="F2765" s="598"/>
      <c r="G2765" s="596"/>
      <c r="H2765" s="597"/>
      <c r="I2765" s="7" t="e">
        <f>(IF(OR(#REF!&lt;&gt;0,$E2765&lt;&gt;0,$F2765&lt;&gt;0,$G2765&lt;&gt;0,$H2765&lt;&gt;0),$I$2,""))</f>
        <v>#REF!</v>
      </c>
      <c r="J2765" s="314"/>
    </row>
    <row r="2766" spans="1:10">
      <c r="A2766" s="69">
        <v>400</v>
      </c>
      <c r="B2766" s="180">
        <v>4400</v>
      </c>
      <c r="C2766" s="227" t="s">
        <v>257</v>
      </c>
      <c r="D2766" s="623"/>
      <c r="E2766" s="609"/>
      <c r="F2766" s="610"/>
      <c r="G2766" s="608"/>
      <c r="H2766" s="609"/>
      <c r="I2766" s="7" t="e">
        <f>(IF(OR(#REF!&lt;&gt;0,$E2766&lt;&gt;0,$F2766&lt;&gt;0,$G2766&lt;&gt;0,$H2766&lt;&gt;0),$I$2,""))</f>
        <v>#REF!</v>
      </c>
      <c r="J2766" s="314"/>
    </row>
    <row r="2767" spans="1:10">
      <c r="A2767" s="69">
        <v>401</v>
      </c>
      <c r="B2767" s="180">
        <v>4500</v>
      </c>
      <c r="C2767" s="227" t="s">
        <v>258</v>
      </c>
      <c r="D2767" s="623"/>
      <c r="E2767" s="609"/>
      <c r="F2767" s="610"/>
      <c r="G2767" s="608"/>
      <c r="H2767" s="609"/>
      <c r="I2767" s="7" t="e">
        <f>(IF(OR(#REF!&lt;&gt;0,$E2767&lt;&gt;0,$F2767&lt;&gt;0,$G2767&lt;&gt;0,$H2767&lt;&gt;0),$I$2,""))</f>
        <v>#REF!</v>
      </c>
      <c r="J2767" s="314"/>
    </row>
    <row r="2768" spans="1:10">
      <c r="A2768" s="250">
        <v>404</v>
      </c>
      <c r="B2768" s="180">
        <v>4600</v>
      </c>
      <c r="C2768" s="234" t="s">
        <v>259</v>
      </c>
      <c r="D2768" s="624"/>
      <c r="E2768" s="609"/>
      <c r="F2768" s="610"/>
      <c r="G2768" s="608"/>
      <c r="H2768" s="609"/>
      <c r="I2768" s="7" t="e">
        <f>(IF(OR(#REF!&lt;&gt;0,$E2768&lt;&gt;0,$F2768&lt;&gt;0,$G2768&lt;&gt;0,$H2768&lt;&gt;0),$I$2,""))</f>
        <v>#REF!</v>
      </c>
      <c r="J2768" s="314"/>
    </row>
    <row r="2769" spans="1:10">
      <c r="A2769" s="250">
        <v>404</v>
      </c>
      <c r="B2769" s="180">
        <v>4900</v>
      </c>
      <c r="C2769" s="227" t="s">
        <v>260</v>
      </c>
      <c r="D2769" s="623"/>
      <c r="E2769" s="591">
        <f>+E2770+E2771</f>
        <v>0</v>
      </c>
      <c r="F2769" s="592">
        <f>+F2770+F2771</f>
        <v>0</v>
      </c>
      <c r="G2769" s="590">
        <f>+G2770+G2771</f>
        <v>0</v>
      </c>
      <c r="H2769" s="591">
        <f>+H2770+H2771</f>
        <v>0</v>
      </c>
      <c r="I2769" s="7" t="e">
        <f>(IF(OR(#REF!&lt;&gt;0,$E2769&lt;&gt;0,$F2769&lt;&gt;0,$G2769&lt;&gt;0,$H2769&lt;&gt;0),$I$2,""))</f>
        <v>#REF!</v>
      </c>
      <c r="J2769" s="314"/>
    </row>
    <row r="2770" spans="1:10">
      <c r="A2770" s="109">
        <v>440</v>
      </c>
      <c r="B2770" s="251"/>
      <c r="C2770" s="185">
        <v>4901</v>
      </c>
      <c r="D2770" s="253" t="s">
        <v>261</v>
      </c>
      <c r="E2770" s="594"/>
      <c r="F2770" s="595"/>
      <c r="G2770" s="593"/>
      <c r="H2770" s="594"/>
      <c r="I2770" s="7" t="e">
        <f>(IF(OR(#REF!&lt;&gt;0,$E2770&lt;&gt;0,$F2770&lt;&gt;0,$G2770&lt;&gt;0,$H2770&lt;&gt;0),$I$2,""))</f>
        <v>#REF!</v>
      </c>
      <c r="J2770" s="314"/>
    </row>
    <row r="2771" spans="1:10">
      <c r="A2771" s="109">
        <v>450</v>
      </c>
      <c r="B2771" s="251"/>
      <c r="C2771" s="188">
        <v>4902</v>
      </c>
      <c r="D2771" s="199" t="s">
        <v>262</v>
      </c>
      <c r="E2771" s="597"/>
      <c r="F2771" s="598"/>
      <c r="G2771" s="596"/>
      <c r="H2771" s="597"/>
      <c r="I2771" s="7" t="e">
        <f>(IF(OR(#REF!&lt;&gt;0,$E2771&lt;&gt;0,$F2771&lt;&gt;0,$G2771&lt;&gt;0,$H2771&lt;&gt;0),$I$2,""))</f>
        <v>#REF!</v>
      </c>
      <c r="J2771" s="314"/>
    </row>
    <row r="2772" spans="1:10">
      <c r="A2772" s="109">
        <v>495</v>
      </c>
      <c r="B2772" s="254">
        <v>5100</v>
      </c>
      <c r="C2772" s="255" t="s">
        <v>263</v>
      </c>
      <c r="D2772" s="638"/>
      <c r="E2772" s="609"/>
      <c r="F2772" s="610"/>
      <c r="G2772" s="608"/>
      <c r="H2772" s="609"/>
      <c r="I2772" s="7" t="e">
        <f>(IF(OR(#REF!&lt;&gt;0,$E2772&lt;&gt;0,$F2772&lt;&gt;0,$G2772&lt;&gt;0,$H2772&lt;&gt;0),$I$2,""))</f>
        <v>#REF!</v>
      </c>
      <c r="J2772" s="314"/>
    </row>
    <row r="2773" spans="1:10">
      <c r="A2773" s="110">
        <v>500</v>
      </c>
      <c r="B2773" s="254">
        <v>5200</v>
      </c>
      <c r="C2773" s="255" t="s">
        <v>264</v>
      </c>
      <c r="D2773" s="638"/>
      <c r="E2773" s="591">
        <f>SUM(E2774:E2780)</f>
        <v>1000000</v>
      </c>
      <c r="F2773" s="592">
        <f>SUM(F2774:F2780)</f>
        <v>2380000</v>
      </c>
      <c r="G2773" s="590">
        <f>SUM(G2774:G2780)</f>
        <v>0</v>
      </c>
      <c r="H2773" s="591">
        <f>SUM(H2774:H2780)</f>
        <v>0</v>
      </c>
      <c r="I2773" s="7" t="e">
        <f>(IF(OR(#REF!&lt;&gt;0,$E2773&lt;&gt;0,$F2773&lt;&gt;0,$G2773&lt;&gt;0,$H2773&lt;&gt;0),$I$2,""))</f>
        <v>#REF!</v>
      </c>
      <c r="J2773" s="314"/>
    </row>
    <row r="2774" spans="1:10">
      <c r="A2774" s="110">
        <v>505</v>
      </c>
      <c r="B2774" s="257"/>
      <c r="C2774" s="258">
        <v>5201</v>
      </c>
      <c r="D2774" s="259" t="s">
        <v>265</v>
      </c>
      <c r="E2774" s="594"/>
      <c r="F2774" s="595"/>
      <c r="G2774" s="593"/>
      <c r="H2774" s="594"/>
      <c r="I2774" s="7" t="e">
        <f>(IF(OR(#REF!&lt;&gt;0,$E2774&lt;&gt;0,$F2774&lt;&gt;0,$G2774&lt;&gt;0,$H2774&lt;&gt;0),$I$2,""))</f>
        <v>#REF!</v>
      </c>
      <c r="J2774" s="314"/>
    </row>
    <row r="2775" spans="1:10">
      <c r="A2775" s="110">
        <v>510</v>
      </c>
      <c r="B2775" s="257"/>
      <c r="C2775" s="261">
        <v>5202</v>
      </c>
      <c r="D2775" s="262" t="s">
        <v>266</v>
      </c>
      <c r="E2775" s="601"/>
      <c r="F2775" s="602"/>
      <c r="G2775" s="600"/>
      <c r="H2775" s="601"/>
      <c r="I2775" s="7" t="e">
        <f>(IF(OR(#REF!&lt;&gt;0,$E2775&lt;&gt;0,$F2775&lt;&gt;0,$G2775&lt;&gt;0,$H2775&lt;&gt;0),$I$2,""))</f>
        <v>#REF!</v>
      </c>
      <c r="J2775" s="314"/>
    </row>
    <row r="2776" spans="1:10">
      <c r="A2776" s="110">
        <v>515</v>
      </c>
      <c r="B2776" s="257"/>
      <c r="C2776" s="261">
        <v>5203</v>
      </c>
      <c r="D2776" s="262" t="s">
        <v>267</v>
      </c>
      <c r="E2776" s="601"/>
      <c r="F2776" s="602"/>
      <c r="G2776" s="600"/>
      <c r="H2776" s="601"/>
      <c r="I2776" s="7" t="e">
        <f>(IF(OR(#REF!&lt;&gt;0,$E2776&lt;&gt;0,$F2776&lt;&gt;0,$G2776&lt;&gt;0,$H2776&lt;&gt;0),$I$2,""))</f>
        <v>#REF!</v>
      </c>
      <c r="J2776" s="314"/>
    </row>
    <row r="2777" spans="1:10">
      <c r="A2777" s="110">
        <v>520</v>
      </c>
      <c r="B2777" s="257"/>
      <c r="C2777" s="261">
        <v>5204</v>
      </c>
      <c r="D2777" s="262" t="s">
        <v>268</v>
      </c>
      <c r="E2777" s="601"/>
      <c r="F2777" s="602"/>
      <c r="G2777" s="600"/>
      <c r="H2777" s="601"/>
      <c r="I2777" s="7" t="e">
        <f>(IF(OR(#REF!&lt;&gt;0,$E2777&lt;&gt;0,$F2777&lt;&gt;0,$G2777&lt;&gt;0,$H2777&lt;&gt;0),$I$2,""))</f>
        <v>#REF!</v>
      </c>
      <c r="J2777" s="314"/>
    </row>
    <row r="2778" spans="1:10">
      <c r="A2778" s="110">
        <v>525</v>
      </c>
      <c r="B2778" s="257"/>
      <c r="C2778" s="261">
        <v>5205</v>
      </c>
      <c r="D2778" s="262" t="s">
        <v>269</v>
      </c>
      <c r="E2778" s="601"/>
      <c r="F2778" s="602"/>
      <c r="G2778" s="600"/>
      <c r="H2778" s="601"/>
      <c r="I2778" s="7" t="e">
        <f>(IF(OR(#REF!&lt;&gt;0,$E2778&lt;&gt;0,$F2778&lt;&gt;0,$G2778&lt;&gt;0,$H2778&lt;&gt;0),$I$2,""))</f>
        <v>#REF!</v>
      </c>
      <c r="J2778" s="314"/>
    </row>
    <row r="2779" spans="1:10">
      <c r="A2779" s="109">
        <v>635</v>
      </c>
      <c r="B2779" s="257"/>
      <c r="C2779" s="261">
        <v>5206</v>
      </c>
      <c r="D2779" s="262" t="s">
        <v>270</v>
      </c>
      <c r="E2779" s="601">
        <v>1000000</v>
      </c>
      <c r="F2779" s="602">
        <v>2380000</v>
      </c>
      <c r="G2779" s="600"/>
      <c r="H2779" s="601"/>
      <c r="I2779" s="7" t="e">
        <f>(IF(OR(#REF!&lt;&gt;0,$E2779&lt;&gt;0,$F2779&lt;&gt;0,$G2779&lt;&gt;0,$H2779&lt;&gt;0),$I$2,""))</f>
        <v>#REF!</v>
      </c>
      <c r="J2779" s="314"/>
    </row>
    <row r="2780" spans="1:10">
      <c r="A2780" s="110">
        <v>640</v>
      </c>
      <c r="B2780" s="257"/>
      <c r="C2780" s="263">
        <v>5219</v>
      </c>
      <c r="D2780" s="264" t="s">
        <v>271</v>
      </c>
      <c r="E2780" s="597"/>
      <c r="F2780" s="598"/>
      <c r="G2780" s="596"/>
      <c r="H2780" s="597"/>
      <c r="I2780" s="7" t="e">
        <f>(IF(OR(#REF!&lt;&gt;0,$E2780&lt;&gt;0,$F2780&lt;&gt;0,$G2780&lt;&gt;0,$H2780&lt;&gt;0),$I$2,""))</f>
        <v>#REF!</v>
      </c>
      <c r="J2780" s="314"/>
    </row>
    <row r="2781" spans="1:10">
      <c r="A2781" s="110">
        <v>645</v>
      </c>
      <c r="B2781" s="254">
        <v>5300</v>
      </c>
      <c r="C2781" s="255" t="s">
        <v>272</v>
      </c>
      <c r="D2781" s="638"/>
      <c r="E2781" s="591">
        <f>SUM(E2782:E2783)</f>
        <v>0</v>
      </c>
      <c r="F2781" s="592">
        <f>SUM(F2782:F2783)</f>
        <v>0</v>
      </c>
      <c r="G2781" s="590">
        <f>SUM(G2782:G2783)</f>
        <v>0</v>
      </c>
      <c r="H2781" s="591">
        <f>SUM(H2782:H2783)</f>
        <v>0</v>
      </c>
      <c r="I2781" s="7" t="e">
        <f>(IF(OR(#REF!&lt;&gt;0,$E2781&lt;&gt;0,$F2781&lt;&gt;0,$G2781&lt;&gt;0,$H2781&lt;&gt;0),$I$2,""))</f>
        <v>#REF!</v>
      </c>
      <c r="J2781" s="314"/>
    </row>
    <row r="2782" spans="1:10">
      <c r="A2782" s="110">
        <v>650</v>
      </c>
      <c r="B2782" s="257"/>
      <c r="C2782" s="258">
        <v>5301</v>
      </c>
      <c r="D2782" s="259" t="s">
        <v>273</v>
      </c>
      <c r="E2782" s="594"/>
      <c r="F2782" s="595"/>
      <c r="G2782" s="593"/>
      <c r="H2782" s="594"/>
      <c r="I2782" s="7" t="e">
        <f>(IF(OR(#REF!&lt;&gt;0,$E2782&lt;&gt;0,$F2782&lt;&gt;0,$G2782&lt;&gt;0,$H2782&lt;&gt;0),$I$2,""))</f>
        <v>#REF!</v>
      </c>
      <c r="J2782" s="314"/>
    </row>
    <row r="2783" spans="1:10">
      <c r="A2783" s="109">
        <v>655</v>
      </c>
      <c r="B2783" s="257"/>
      <c r="C2783" s="263">
        <v>5309</v>
      </c>
      <c r="D2783" s="264" t="s">
        <v>274</v>
      </c>
      <c r="E2783" s="597"/>
      <c r="F2783" s="598"/>
      <c r="G2783" s="596"/>
      <c r="H2783" s="597"/>
      <c r="I2783" s="7" t="e">
        <f>(IF(OR(#REF!&lt;&gt;0,$E2783&lt;&gt;0,$F2783&lt;&gt;0,$G2783&lt;&gt;0,$H2783&lt;&gt;0),$I$2,""))</f>
        <v>#REF!</v>
      </c>
      <c r="J2783" s="314"/>
    </row>
    <row r="2784" spans="1:10">
      <c r="A2784" s="109">
        <v>665</v>
      </c>
      <c r="B2784" s="254">
        <v>5400</v>
      </c>
      <c r="C2784" s="255" t="s">
        <v>275</v>
      </c>
      <c r="D2784" s="638"/>
      <c r="E2784" s="609"/>
      <c r="F2784" s="610"/>
      <c r="G2784" s="608"/>
      <c r="H2784" s="609"/>
      <c r="I2784" s="7" t="e">
        <f>(IF(OR(#REF!&lt;&gt;0,$E2784&lt;&gt;0,$F2784&lt;&gt;0,$G2784&lt;&gt;0,$H2784&lt;&gt;0),$I$2,""))</f>
        <v>#REF!</v>
      </c>
      <c r="J2784" s="314"/>
    </row>
    <row r="2785" spans="1:10">
      <c r="A2785" s="109">
        <v>675</v>
      </c>
      <c r="B2785" s="180">
        <v>5500</v>
      </c>
      <c r="C2785" s="227" t="s">
        <v>276</v>
      </c>
      <c r="D2785" s="623"/>
      <c r="E2785" s="591">
        <f>SUM(E2786:E2789)</f>
        <v>0</v>
      </c>
      <c r="F2785" s="592">
        <f>SUM(F2786:F2789)</f>
        <v>0</v>
      </c>
      <c r="G2785" s="590">
        <f>SUM(G2786:G2789)</f>
        <v>0</v>
      </c>
      <c r="H2785" s="591">
        <f>SUM(H2786:H2789)</f>
        <v>0</v>
      </c>
      <c r="I2785" s="7" t="e">
        <f>(IF(OR(#REF!&lt;&gt;0,$E2785&lt;&gt;0,$F2785&lt;&gt;0,$G2785&lt;&gt;0,$H2785&lt;&gt;0),$I$2,""))</f>
        <v>#REF!</v>
      </c>
      <c r="J2785" s="314"/>
    </row>
    <row r="2786" spans="1:10">
      <c r="A2786" s="109">
        <v>685</v>
      </c>
      <c r="B2786" s="251"/>
      <c r="C2786" s="185">
        <v>5501</v>
      </c>
      <c r="D2786" s="210" t="s">
        <v>277</v>
      </c>
      <c r="E2786" s="594"/>
      <c r="F2786" s="595"/>
      <c r="G2786" s="593"/>
      <c r="H2786" s="594"/>
      <c r="I2786" s="7" t="e">
        <f>(IF(OR(#REF!&lt;&gt;0,$E2786&lt;&gt;0,$F2786&lt;&gt;0,$G2786&lt;&gt;0,$H2786&lt;&gt;0),$I$2,""))</f>
        <v>#REF!</v>
      </c>
      <c r="J2786" s="314"/>
    </row>
    <row r="2787" spans="1:10">
      <c r="A2787" s="110">
        <v>690</v>
      </c>
      <c r="B2787" s="251"/>
      <c r="C2787" s="194">
        <v>5502</v>
      </c>
      <c r="D2787" s="195" t="s">
        <v>278</v>
      </c>
      <c r="E2787" s="601"/>
      <c r="F2787" s="602"/>
      <c r="G2787" s="600"/>
      <c r="H2787" s="601"/>
      <c r="I2787" s="7" t="e">
        <f>(IF(OR(#REF!&lt;&gt;0,$E2787&lt;&gt;0,$F2787&lt;&gt;0,$G2787&lt;&gt;0,$H2787&lt;&gt;0),$I$2,""))</f>
        <v>#REF!</v>
      </c>
      <c r="J2787" s="314"/>
    </row>
    <row r="2788" spans="1:10">
      <c r="A2788" s="110">
        <v>695</v>
      </c>
      <c r="B2788" s="251"/>
      <c r="C2788" s="194">
        <v>5503</v>
      </c>
      <c r="D2788" s="252" t="s">
        <v>279</v>
      </c>
      <c r="E2788" s="601"/>
      <c r="F2788" s="602"/>
      <c r="G2788" s="600"/>
      <c r="H2788" s="601"/>
      <c r="I2788" s="7" t="e">
        <f>(IF(OR(#REF!&lt;&gt;0,$E2788&lt;&gt;0,$F2788&lt;&gt;0,$G2788&lt;&gt;0,$H2788&lt;&gt;0),$I$2,""))</f>
        <v>#REF!</v>
      </c>
      <c r="J2788" s="314"/>
    </row>
    <row r="2789" spans="1:10">
      <c r="A2789" s="109">
        <v>700</v>
      </c>
      <c r="B2789" s="251"/>
      <c r="C2789" s="188">
        <v>5504</v>
      </c>
      <c r="D2789" s="226" t="s">
        <v>280</v>
      </c>
      <c r="E2789" s="597"/>
      <c r="F2789" s="598"/>
      <c r="G2789" s="596"/>
      <c r="H2789" s="597"/>
      <c r="I2789" s="7" t="e">
        <f>(IF(OR(#REF!&lt;&gt;0,$E2789&lt;&gt;0,$F2789&lt;&gt;0,$G2789&lt;&gt;0,$H2789&lt;&gt;0),$I$2,""))</f>
        <v>#REF!</v>
      </c>
      <c r="J2789" s="314"/>
    </row>
    <row r="2790" spans="1:10">
      <c r="A2790" s="109">
        <v>710</v>
      </c>
      <c r="B2790" s="254">
        <v>5700</v>
      </c>
      <c r="C2790" s="265" t="s">
        <v>281</v>
      </c>
      <c r="D2790" s="639"/>
      <c r="E2790" s="591">
        <f>SUM(E2791:E2793)</f>
        <v>0</v>
      </c>
      <c r="F2790" s="592">
        <f>SUM(F2791:F2793)</f>
        <v>0</v>
      </c>
      <c r="G2790" s="590">
        <f>SUM(G2791:G2793)</f>
        <v>0</v>
      </c>
      <c r="H2790" s="591">
        <f>SUM(H2791:H2793)</f>
        <v>0</v>
      </c>
      <c r="I2790" s="7" t="e">
        <f>(IF(OR(#REF!&lt;&gt;0,$E2790&lt;&gt;0,$F2790&lt;&gt;0,$G2790&lt;&gt;0,$H2790&lt;&gt;0),$I$2,""))</f>
        <v>#REF!</v>
      </c>
      <c r="J2790" s="314"/>
    </row>
    <row r="2791" spans="1:10">
      <c r="A2791" s="110">
        <v>715</v>
      </c>
      <c r="B2791" s="257"/>
      <c r="C2791" s="258">
        <v>5701</v>
      </c>
      <c r="D2791" s="259" t="s">
        <v>282</v>
      </c>
      <c r="E2791" s="594"/>
      <c r="F2791" s="595"/>
      <c r="G2791" s="593"/>
      <c r="H2791" s="594"/>
      <c r="I2791" s="7" t="e">
        <f>(IF(OR(#REF!&lt;&gt;0,$E2791&lt;&gt;0,$F2791&lt;&gt;0,$G2791&lt;&gt;0,$H2791&lt;&gt;0),$I$2,""))</f>
        <v>#REF!</v>
      </c>
      <c r="J2791" s="314"/>
    </row>
    <row r="2792" spans="1:10">
      <c r="A2792" s="110">
        <v>720</v>
      </c>
      <c r="B2792" s="257"/>
      <c r="C2792" s="266">
        <v>5702</v>
      </c>
      <c r="D2792" s="267" t="s">
        <v>283</v>
      </c>
      <c r="E2792" s="612"/>
      <c r="F2792" s="613"/>
      <c r="G2792" s="611"/>
      <c r="H2792" s="612"/>
      <c r="I2792" s="7" t="e">
        <f>(IF(OR(#REF!&lt;&gt;0,$E2792&lt;&gt;0,$F2792&lt;&gt;0,$G2792&lt;&gt;0,$H2792&lt;&gt;0),$I$2,""))</f>
        <v>#REF!</v>
      </c>
      <c r="J2792" s="314"/>
    </row>
    <row r="2793" spans="1:10">
      <c r="A2793" s="110">
        <v>725</v>
      </c>
      <c r="B2793" s="193"/>
      <c r="C2793" s="268">
        <v>4071</v>
      </c>
      <c r="D2793" s="269" t="s">
        <v>284</v>
      </c>
      <c r="E2793" s="641"/>
      <c r="F2793" s="642"/>
      <c r="G2793" s="640"/>
      <c r="H2793" s="641"/>
      <c r="I2793" s="7" t="e">
        <f>(IF(OR(#REF!&lt;&gt;0,$E2793&lt;&gt;0,$F2793&lt;&gt;0,$G2793&lt;&gt;0,$H2793&lt;&gt;0),$I$2,""))</f>
        <v>#REF!</v>
      </c>
      <c r="J2793" s="314"/>
    </row>
    <row r="2794" spans="1:10">
      <c r="A2794" s="110">
        <v>730</v>
      </c>
      <c r="B2794" s="437"/>
      <c r="C2794" s="274" t="s">
        <v>285</v>
      </c>
      <c r="D2794" s="643"/>
      <c r="E2794" s="644"/>
      <c r="F2794" s="644"/>
      <c r="G2794" s="644"/>
      <c r="H2794" s="644"/>
      <c r="I2794" s="7" t="e">
        <f>(IF(OR(#REF!&lt;&gt;0,$E2794&lt;&gt;0,$F2794&lt;&gt;0,$G2794&lt;&gt;0,$H2794&lt;&gt;0),$I$2,""))</f>
        <v>#REF!</v>
      </c>
      <c r="J2794" s="314"/>
    </row>
    <row r="2795" spans="1:10">
      <c r="A2795" s="110">
        <v>735</v>
      </c>
      <c r="B2795" s="273">
        <v>98</v>
      </c>
      <c r="C2795" s="274" t="s">
        <v>285</v>
      </c>
      <c r="D2795" s="643"/>
      <c r="E2795" s="645"/>
      <c r="F2795" s="646"/>
      <c r="G2795" s="646"/>
      <c r="H2795" s="646"/>
      <c r="I2795" s="7" t="e">
        <f>(IF(OR(#REF!&lt;&gt;0,$E2795&lt;&gt;0,$F2795&lt;&gt;0,$G2795&lt;&gt;0,$H2795&lt;&gt;0),$I$2,""))</f>
        <v>#REF!</v>
      </c>
      <c r="J2795" s="314"/>
    </row>
    <row r="2796" spans="1:10">
      <c r="A2796" s="110">
        <v>740</v>
      </c>
      <c r="B2796" s="647"/>
      <c r="C2796" s="648"/>
      <c r="D2796" s="649"/>
      <c r="E2796" s="650"/>
      <c r="F2796" s="650"/>
      <c r="G2796" s="650"/>
      <c r="H2796" s="650"/>
      <c r="I2796" s="7" t="e">
        <f>(IF(OR(#REF!&lt;&gt;0,$E2796&lt;&gt;0,$F2796&lt;&gt;0,$G2796&lt;&gt;0,$H2796&lt;&gt;0),$I$2,""))</f>
        <v>#REF!</v>
      </c>
      <c r="J2796" s="314"/>
    </row>
    <row r="2797" spans="1:10">
      <c r="A2797" s="110">
        <v>745</v>
      </c>
      <c r="B2797" s="651"/>
      <c r="C2797" s="14"/>
      <c r="D2797" s="652"/>
      <c r="E2797" s="143"/>
      <c r="F2797" s="143"/>
      <c r="G2797" s="143"/>
      <c r="H2797" s="143"/>
      <c r="I2797" s="7" t="e">
        <f>(IF(OR(#REF!&lt;&gt;0,$E2797&lt;&gt;0,$F2797&lt;&gt;0,$G2797&lt;&gt;0,$H2797&lt;&gt;0),$I$2,""))</f>
        <v>#REF!</v>
      </c>
      <c r="J2797" s="314"/>
    </row>
    <row r="2798" spans="1:10">
      <c r="A2798" s="109">
        <v>750</v>
      </c>
      <c r="B2798" s="651"/>
      <c r="C2798" s="14"/>
      <c r="D2798" s="652"/>
      <c r="E2798" s="143"/>
      <c r="F2798" s="143"/>
      <c r="G2798" s="143"/>
      <c r="H2798" s="143"/>
      <c r="I2798" s="7" t="e">
        <f>(IF(OR(#REF!&lt;&gt;0,$E2798&lt;&gt;0,$F2798&lt;&gt;0,$G2798&lt;&gt;0,$H2798&lt;&gt;0),$I$2,""))</f>
        <v>#REF!</v>
      </c>
      <c r="J2798" s="314"/>
    </row>
    <row r="2799" spans="1:10" ht="16.5" thickBot="1">
      <c r="A2799" s="110">
        <v>755</v>
      </c>
      <c r="B2799" s="653"/>
      <c r="C2799" s="283" t="s">
        <v>170</v>
      </c>
      <c r="D2799" s="654">
        <f>+B2799</f>
        <v>0</v>
      </c>
      <c r="E2799" s="656">
        <f>SUM(E2684,E2687,E2693,E2701,E2702,E2720,E2724,E2730,E2733,E2734,E2735,E2736,E2737,E2746,E2752,E2753,E2754,E2755,E2762,E2766,E2767,E2768,E2769,E2772,E2773,E2781,E2784,E2785,E2790)+E2795</f>
        <v>1000000</v>
      </c>
      <c r="F2799" s="657">
        <f>SUM(F2684,F2687,F2693,F2701,F2702,F2720,F2724,F2730,F2733,F2734,F2735,F2736,F2737,F2746,F2752,F2753,F2754,F2755,F2762,F2766,F2767,F2768,F2769,F2772,F2773,F2781,F2784,F2785,F2790)+F2795</f>
        <v>2380000</v>
      </c>
      <c r="G2799" s="655">
        <f>SUM(G2684,G2687,G2693,G2701,G2702,G2720,G2724,G2730,G2733,G2734,G2735,G2736,G2737,G2746,G2752,G2753,G2754,G2755,G2762,G2766,G2767,G2768,G2769,G2772,G2773,G2781,G2784,G2785,G2790)+G2795</f>
        <v>0</v>
      </c>
      <c r="H2799" s="656">
        <f>SUM(H2684,H2687,H2693,H2701,H2702,H2720,H2724,H2730,H2733,H2734,H2735,H2736,H2737,H2746,H2752,H2753,H2754,H2755,H2762,H2766,H2767,H2768,H2769,H2772,H2773,H2781,H2784,H2785,H2790)+H2795</f>
        <v>0</v>
      </c>
      <c r="I2799" s="7" t="e">
        <f>(IF(OR(#REF!&lt;&gt;0,$E2799&lt;&gt;0,$F2799&lt;&gt;0,$G2799&lt;&gt;0,$H2799&lt;&gt;0),$I$2,""))</f>
        <v>#REF!</v>
      </c>
      <c r="J2799" s="658" t="str">
        <f>LEFT(C2681,1)</f>
        <v>2</v>
      </c>
    </row>
    <row r="2800" spans="1:10" ht="16.5" thickTop="1">
      <c r="A2800" s="110">
        <v>760</v>
      </c>
      <c r="B2800" s="659" t="s">
        <v>518</v>
      </c>
      <c r="C2800" s="660"/>
      <c r="I2800" s="7">
        <v>1</v>
      </c>
    </row>
    <row r="2801" spans="1:10">
      <c r="A2801" s="109">
        <v>765</v>
      </c>
      <c r="B2801" s="661"/>
      <c r="C2801" s="661"/>
      <c r="D2801" s="662"/>
      <c r="E2801" s="661"/>
      <c r="F2801" s="661"/>
      <c r="G2801" s="661"/>
      <c r="H2801" s="661"/>
      <c r="I2801" s="7">
        <v>1</v>
      </c>
    </row>
    <row r="2802" spans="1:10">
      <c r="A2802" s="109">
        <v>775</v>
      </c>
      <c r="B2802" s="663"/>
      <c r="C2802" s="663"/>
      <c r="D2802" s="663"/>
      <c r="E2802" s="663"/>
      <c r="F2802" s="663"/>
      <c r="G2802" s="663"/>
      <c r="H2802" s="663"/>
      <c r="I2802" s="7">
        <v>1</v>
      </c>
      <c r="J2802" s="663"/>
    </row>
    <row r="2803" spans="1:10">
      <c r="A2803" s="110">
        <v>780</v>
      </c>
      <c r="B2803" s="663"/>
      <c r="C2803" s="663"/>
      <c r="D2803" s="663"/>
      <c r="E2803" s="663"/>
      <c r="F2803" s="663"/>
      <c r="G2803" s="663"/>
      <c r="H2803" s="663"/>
      <c r="I2803" s="7" t="e">
        <f>(IF(OR(#REF!&lt;&gt;0,$E2803&lt;&gt;0,$F2803&lt;&gt;0,$G2803&lt;&gt;0,$H2803&lt;&gt;0),$I$2,""))</f>
        <v>#REF!</v>
      </c>
      <c r="J2803" s="663"/>
    </row>
    <row r="2804" spans="1:10">
      <c r="A2804" s="110">
        <v>785</v>
      </c>
    </row>
    <row r="2805" spans="1:10">
      <c r="A2805" s="110">
        <v>790</v>
      </c>
    </row>
    <row r="2806" spans="1:10">
      <c r="A2806" s="110">
        <v>795</v>
      </c>
    </row>
    <row r="2807" spans="1:10">
      <c r="A2807" s="109">
        <v>805</v>
      </c>
    </row>
    <row r="2808" spans="1:10">
      <c r="A2808" s="110">
        <v>810</v>
      </c>
    </row>
    <row r="2809" spans="1:10">
      <c r="A2809" s="110">
        <v>815</v>
      </c>
    </row>
    <row r="2810" spans="1:10">
      <c r="A2810" s="118">
        <v>525</v>
      </c>
    </row>
    <row r="2811" spans="1:10">
      <c r="A2811" s="109">
        <v>820</v>
      </c>
    </row>
    <row r="2812" spans="1:10">
      <c r="A2812" s="110">
        <v>821</v>
      </c>
    </row>
    <row r="2813" spans="1:10">
      <c r="A2813" s="110">
        <v>822</v>
      </c>
    </row>
    <row r="2814" spans="1:10">
      <c r="A2814" s="110">
        <v>823</v>
      </c>
    </row>
    <row r="2815" spans="1:10">
      <c r="A2815" s="110">
        <v>825</v>
      </c>
    </row>
    <row r="2816" spans="1:10">
      <c r="A2816" s="110"/>
    </row>
    <row r="2817" spans="1:10">
      <c r="A2817" s="110"/>
      <c r="D2817" s="1"/>
      <c r="I2817" s="1"/>
      <c r="J2817" s="1"/>
    </row>
    <row r="2818" spans="1:10">
      <c r="A2818" s="110"/>
      <c r="D2818" s="1"/>
      <c r="I2818" s="1"/>
      <c r="J2818" s="1"/>
    </row>
    <row r="2819" spans="1:10">
      <c r="A2819" s="110"/>
      <c r="D2819" s="1"/>
      <c r="I2819" s="1"/>
      <c r="J2819" s="1"/>
    </row>
    <row r="2820" spans="1:10">
      <c r="A2820" s="110"/>
      <c r="D2820" s="1"/>
      <c r="I2820" s="1"/>
      <c r="J2820" s="1"/>
    </row>
    <row r="2821" spans="1:10">
      <c r="A2821" s="110"/>
      <c r="D2821" s="1"/>
      <c r="I2821" s="1"/>
      <c r="J2821" s="1"/>
    </row>
    <row r="2822" spans="1:10">
      <c r="A2822" s="110"/>
      <c r="D2822" s="1"/>
      <c r="I2822" s="1"/>
      <c r="J2822" s="1"/>
    </row>
    <row r="2823" spans="1:10">
      <c r="A2823" s="110"/>
      <c r="D2823" s="1"/>
      <c r="I2823" s="1"/>
      <c r="J2823" s="1"/>
    </row>
    <row r="2824" spans="1:10">
      <c r="A2824" s="110"/>
      <c r="D2824" s="1"/>
      <c r="I2824" s="1"/>
      <c r="J2824" s="1"/>
    </row>
    <row r="2825" spans="1:10">
      <c r="A2825" s="110"/>
      <c r="D2825" s="1"/>
      <c r="I2825" s="1"/>
      <c r="J2825" s="1"/>
    </row>
    <row r="2826" spans="1:10">
      <c r="A2826" s="110"/>
      <c r="D2826" s="1"/>
      <c r="I2826" s="1"/>
      <c r="J2826" s="1"/>
    </row>
    <row r="2827" spans="1:10">
      <c r="A2827" s="110"/>
      <c r="D2827" s="1"/>
      <c r="I2827" s="1"/>
      <c r="J2827" s="1"/>
    </row>
    <row r="2828" spans="1:10">
      <c r="A2828" s="110"/>
      <c r="D2828" s="1"/>
      <c r="I2828" s="1"/>
      <c r="J2828" s="1"/>
    </row>
    <row r="2829" spans="1:10">
      <c r="A2829" s="110"/>
      <c r="D2829" s="1"/>
      <c r="I2829" s="1"/>
      <c r="J2829" s="1"/>
    </row>
    <row r="2830" spans="1:10">
      <c r="A2830" s="115"/>
      <c r="D2830" s="1"/>
      <c r="I2830" s="1"/>
      <c r="J2830" s="1"/>
    </row>
    <row r="2831" spans="1:10">
      <c r="A2831" s="115">
        <v>905</v>
      </c>
      <c r="D2831" s="1"/>
      <c r="I2831" s="1"/>
      <c r="J2831" s="1"/>
    </row>
    <row r="2832" spans="1:10">
      <c r="A2832" s="115">
        <v>906</v>
      </c>
      <c r="D2832" s="1"/>
      <c r="I2832" s="1"/>
      <c r="J2832" s="1"/>
    </row>
    <row r="2833" spans="1:10">
      <c r="A2833" s="115">
        <v>907</v>
      </c>
      <c r="D2833" s="1"/>
      <c r="I2833" s="1"/>
      <c r="J2833" s="1"/>
    </row>
    <row r="2834" spans="1:10">
      <c r="A2834" s="115">
        <v>910</v>
      </c>
      <c r="D2834" s="1"/>
      <c r="I2834" s="1"/>
      <c r="J2834" s="1"/>
    </row>
    <row r="2835" spans="1:10">
      <c r="A2835" s="115">
        <v>911</v>
      </c>
      <c r="D2835" s="1"/>
      <c r="I2835" s="1"/>
      <c r="J2835" s="1"/>
    </row>
  </sheetData>
  <mergeCells count="627">
    <mergeCell ref="C2790:D2790"/>
    <mergeCell ref="C2794:D2794"/>
    <mergeCell ref="C2795:D2795"/>
    <mergeCell ref="C2769:D2769"/>
    <mergeCell ref="C2772:D2772"/>
    <mergeCell ref="C2773:D2773"/>
    <mergeCell ref="C2781:D2781"/>
    <mergeCell ref="C2784:D2784"/>
    <mergeCell ref="C2785:D2785"/>
    <mergeCell ref="C2754:D2754"/>
    <mergeCell ref="C2755:D2755"/>
    <mergeCell ref="C2762:D2762"/>
    <mergeCell ref="C2766:D2766"/>
    <mergeCell ref="C2767:D2767"/>
    <mergeCell ref="C2768:D2768"/>
    <mergeCell ref="C2734:D2734"/>
    <mergeCell ref="C2735:D2735"/>
    <mergeCell ref="C2736:D2736"/>
    <mergeCell ref="C2737:D2737"/>
    <mergeCell ref="C2752:D2752"/>
    <mergeCell ref="C2753:D2753"/>
    <mergeCell ref="C2701:D2701"/>
    <mergeCell ref="C2702:D2702"/>
    <mergeCell ref="C2720:D2720"/>
    <mergeCell ref="C2724:D2724"/>
    <mergeCell ref="C2730:D2730"/>
    <mergeCell ref="C2733:D2733"/>
    <mergeCell ref="B2668:D2668"/>
    <mergeCell ref="B2670:D2670"/>
    <mergeCell ref="B2673:D2673"/>
    <mergeCell ref="C2684:D2684"/>
    <mergeCell ref="C2687:D2687"/>
    <mergeCell ref="C2693:D2693"/>
    <mergeCell ref="C2644:D2644"/>
    <mergeCell ref="C2647:D2647"/>
    <mergeCell ref="C2648:D2648"/>
    <mergeCell ref="C2653:D2653"/>
    <mergeCell ref="C2657:D2657"/>
    <mergeCell ref="C2658:D2658"/>
    <mergeCell ref="C2629:D2629"/>
    <mergeCell ref="C2630:D2630"/>
    <mergeCell ref="C2631:D2631"/>
    <mergeCell ref="C2632:D2632"/>
    <mergeCell ref="C2635:D2635"/>
    <mergeCell ref="C2636:D2636"/>
    <mergeCell ref="C2600:D2600"/>
    <mergeCell ref="C2615:D2615"/>
    <mergeCell ref="C2616:D2616"/>
    <mergeCell ref="C2617:D2617"/>
    <mergeCell ref="C2618:D2618"/>
    <mergeCell ref="C2625:D2625"/>
    <mergeCell ref="C2587:D2587"/>
    <mergeCell ref="C2593:D2593"/>
    <mergeCell ref="C2596:D2596"/>
    <mergeCell ref="C2597:D2597"/>
    <mergeCell ref="C2598:D2598"/>
    <mergeCell ref="C2599:D2599"/>
    <mergeCell ref="C2547:D2547"/>
    <mergeCell ref="C2550:D2550"/>
    <mergeCell ref="C2556:D2556"/>
    <mergeCell ref="C2564:D2564"/>
    <mergeCell ref="C2565:D2565"/>
    <mergeCell ref="C2583:D2583"/>
    <mergeCell ref="C2516:D2516"/>
    <mergeCell ref="C2520:D2520"/>
    <mergeCell ref="C2521:D2521"/>
    <mergeCell ref="B2531:D2531"/>
    <mergeCell ref="B2533:D2533"/>
    <mergeCell ref="B2536:D2536"/>
    <mergeCell ref="C2495:D2495"/>
    <mergeCell ref="C2498:D2498"/>
    <mergeCell ref="C2499:D2499"/>
    <mergeCell ref="C2507:D2507"/>
    <mergeCell ref="C2510:D2510"/>
    <mergeCell ref="C2511:D2511"/>
    <mergeCell ref="C2480:D2480"/>
    <mergeCell ref="C2481:D2481"/>
    <mergeCell ref="C2488:D2488"/>
    <mergeCell ref="C2492:D2492"/>
    <mergeCell ref="C2493:D2493"/>
    <mergeCell ref="C2494:D2494"/>
    <mergeCell ref="C2460:D2460"/>
    <mergeCell ref="C2461:D2461"/>
    <mergeCell ref="C2462:D2462"/>
    <mergeCell ref="C2463:D2463"/>
    <mergeCell ref="C2478:D2478"/>
    <mergeCell ref="C2479:D2479"/>
    <mergeCell ref="C2427:D2427"/>
    <mergeCell ref="C2428:D2428"/>
    <mergeCell ref="C2446:D2446"/>
    <mergeCell ref="C2450:D2450"/>
    <mergeCell ref="C2456:D2456"/>
    <mergeCell ref="C2459:D2459"/>
    <mergeCell ref="B2394:D2394"/>
    <mergeCell ref="B2396:D2396"/>
    <mergeCell ref="B2399:D2399"/>
    <mergeCell ref="C2410:D2410"/>
    <mergeCell ref="C2413:D2413"/>
    <mergeCell ref="C2419:D2419"/>
    <mergeCell ref="C2370:D2370"/>
    <mergeCell ref="C2373:D2373"/>
    <mergeCell ref="C2374:D2374"/>
    <mergeCell ref="C2379:D2379"/>
    <mergeCell ref="C2383:D2383"/>
    <mergeCell ref="C2384:D2384"/>
    <mergeCell ref="C2355:D2355"/>
    <mergeCell ref="C2356:D2356"/>
    <mergeCell ref="C2357:D2357"/>
    <mergeCell ref="C2358:D2358"/>
    <mergeCell ref="C2361:D2361"/>
    <mergeCell ref="C2362:D2362"/>
    <mergeCell ref="C2326:D2326"/>
    <mergeCell ref="C2341:D2341"/>
    <mergeCell ref="C2342:D2342"/>
    <mergeCell ref="C2343:D2343"/>
    <mergeCell ref="C2344:D2344"/>
    <mergeCell ref="C2351:D2351"/>
    <mergeCell ref="C2313:D2313"/>
    <mergeCell ref="C2319:D2319"/>
    <mergeCell ref="C2322:D2322"/>
    <mergeCell ref="C2323:D2323"/>
    <mergeCell ref="C2324:D2324"/>
    <mergeCell ref="C2325:D2325"/>
    <mergeCell ref="C2273:D2273"/>
    <mergeCell ref="C2276:D2276"/>
    <mergeCell ref="C2282:D2282"/>
    <mergeCell ref="C2290:D2290"/>
    <mergeCell ref="C2291:D2291"/>
    <mergeCell ref="C2309:D2309"/>
    <mergeCell ref="C2242:D2242"/>
    <mergeCell ref="C2246:D2246"/>
    <mergeCell ref="C2247:D2247"/>
    <mergeCell ref="B2257:D2257"/>
    <mergeCell ref="B2259:D2259"/>
    <mergeCell ref="B2262:D2262"/>
    <mergeCell ref="C2221:D2221"/>
    <mergeCell ref="C2224:D2224"/>
    <mergeCell ref="C2225:D2225"/>
    <mergeCell ref="C2233:D2233"/>
    <mergeCell ref="C2236:D2236"/>
    <mergeCell ref="C2237:D2237"/>
    <mergeCell ref="C2206:D2206"/>
    <mergeCell ref="C2207:D2207"/>
    <mergeCell ref="C2214:D2214"/>
    <mergeCell ref="C2218:D2218"/>
    <mergeCell ref="C2219:D2219"/>
    <mergeCell ref="C2220:D2220"/>
    <mergeCell ref="C2186:D2186"/>
    <mergeCell ref="C2187:D2187"/>
    <mergeCell ref="C2188:D2188"/>
    <mergeCell ref="C2189:D2189"/>
    <mergeCell ref="C2204:D2204"/>
    <mergeCell ref="C2205:D2205"/>
    <mergeCell ref="C2153:D2153"/>
    <mergeCell ref="C2154:D2154"/>
    <mergeCell ref="C2172:D2172"/>
    <mergeCell ref="C2176:D2176"/>
    <mergeCell ref="C2182:D2182"/>
    <mergeCell ref="C2185:D2185"/>
    <mergeCell ref="B2120:D2120"/>
    <mergeCell ref="B2122:D2122"/>
    <mergeCell ref="B2125:D2125"/>
    <mergeCell ref="C2136:D2136"/>
    <mergeCell ref="C2139:D2139"/>
    <mergeCell ref="C2145:D2145"/>
    <mergeCell ref="C2096:D2096"/>
    <mergeCell ref="C2099:D2099"/>
    <mergeCell ref="C2100:D2100"/>
    <mergeCell ref="C2105:D2105"/>
    <mergeCell ref="C2109:D2109"/>
    <mergeCell ref="C2110:D2110"/>
    <mergeCell ref="C2081:D2081"/>
    <mergeCell ref="C2082:D2082"/>
    <mergeCell ref="C2083:D2083"/>
    <mergeCell ref="C2084:D2084"/>
    <mergeCell ref="C2087:D2087"/>
    <mergeCell ref="C2088:D2088"/>
    <mergeCell ref="C2052:D2052"/>
    <mergeCell ref="C2067:D2067"/>
    <mergeCell ref="C2068:D2068"/>
    <mergeCell ref="C2069:D2069"/>
    <mergeCell ref="C2070:D2070"/>
    <mergeCell ref="C2077:D2077"/>
    <mergeCell ref="C2039:D2039"/>
    <mergeCell ref="C2045:D2045"/>
    <mergeCell ref="C2048:D2048"/>
    <mergeCell ref="C2049:D2049"/>
    <mergeCell ref="C2050:D2050"/>
    <mergeCell ref="C2051:D2051"/>
    <mergeCell ref="C1999:D1999"/>
    <mergeCell ref="C2002:D2002"/>
    <mergeCell ref="C2008:D2008"/>
    <mergeCell ref="C2016:D2016"/>
    <mergeCell ref="C2017:D2017"/>
    <mergeCell ref="C2035:D2035"/>
    <mergeCell ref="C1968:D1968"/>
    <mergeCell ref="C1972:D1972"/>
    <mergeCell ref="C1973:D1973"/>
    <mergeCell ref="B1983:D1983"/>
    <mergeCell ref="B1985:D1985"/>
    <mergeCell ref="B1988:D1988"/>
    <mergeCell ref="C1947:D1947"/>
    <mergeCell ref="C1950:D1950"/>
    <mergeCell ref="C1951:D1951"/>
    <mergeCell ref="C1959:D1959"/>
    <mergeCell ref="C1962:D1962"/>
    <mergeCell ref="C1963:D1963"/>
    <mergeCell ref="C1932:D1932"/>
    <mergeCell ref="C1933:D1933"/>
    <mergeCell ref="C1940:D1940"/>
    <mergeCell ref="C1944:D1944"/>
    <mergeCell ref="C1945:D1945"/>
    <mergeCell ref="C1946:D1946"/>
    <mergeCell ref="C1912:D1912"/>
    <mergeCell ref="C1913:D1913"/>
    <mergeCell ref="C1914:D1914"/>
    <mergeCell ref="C1915:D1915"/>
    <mergeCell ref="C1930:D1930"/>
    <mergeCell ref="C1931:D1931"/>
    <mergeCell ref="C1879:D1879"/>
    <mergeCell ref="C1880:D1880"/>
    <mergeCell ref="C1898:D1898"/>
    <mergeCell ref="C1902:D1902"/>
    <mergeCell ref="C1908:D1908"/>
    <mergeCell ref="C1911:D1911"/>
    <mergeCell ref="B1846:D1846"/>
    <mergeCell ref="B1848:D1848"/>
    <mergeCell ref="B1851:D1851"/>
    <mergeCell ref="C1862:D1862"/>
    <mergeCell ref="C1865:D1865"/>
    <mergeCell ref="C1871:D1871"/>
    <mergeCell ref="C1822:D1822"/>
    <mergeCell ref="C1825:D1825"/>
    <mergeCell ref="C1826:D1826"/>
    <mergeCell ref="C1831:D1831"/>
    <mergeCell ref="C1835:D1835"/>
    <mergeCell ref="C1836:D1836"/>
    <mergeCell ref="C1807:D1807"/>
    <mergeCell ref="C1808:D1808"/>
    <mergeCell ref="C1809:D1809"/>
    <mergeCell ref="C1810:D1810"/>
    <mergeCell ref="C1813:D1813"/>
    <mergeCell ref="C1814:D1814"/>
    <mergeCell ref="C1778:D1778"/>
    <mergeCell ref="C1793:D1793"/>
    <mergeCell ref="C1794:D1794"/>
    <mergeCell ref="C1795:D1795"/>
    <mergeCell ref="C1796:D1796"/>
    <mergeCell ref="C1803:D1803"/>
    <mergeCell ref="C1765:D1765"/>
    <mergeCell ref="C1771:D1771"/>
    <mergeCell ref="C1774:D1774"/>
    <mergeCell ref="C1775:D1775"/>
    <mergeCell ref="C1776:D1776"/>
    <mergeCell ref="C1777:D1777"/>
    <mergeCell ref="C1725:D1725"/>
    <mergeCell ref="C1728:D1728"/>
    <mergeCell ref="C1734:D1734"/>
    <mergeCell ref="C1742:D1742"/>
    <mergeCell ref="C1743:D1743"/>
    <mergeCell ref="C1761:D1761"/>
    <mergeCell ref="C1694:D1694"/>
    <mergeCell ref="C1698:D1698"/>
    <mergeCell ref="C1699:D1699"/>
    <mergeCell ref="B1709:D1709"/>
    <mergeCell ref="B1711:D1711"/>
    <mergeCell ref="B1714:D1714"/>
    <mergeCell ref="C1673:D1673"/>
    <mergeCell ref="C1676:D1676"/>
    <mergeCell ref="C1677:D1677"/>
    <mergeCell ref="C1685:D1685"/>
    <mergeCell ref="C1688:D1688"/>
    <mergeCell ref="C1689:D1689"/>
    <mergeCell ref="C1658:D1658"/>
    <mergeCell ref="C1659:D1659"/>
    <mergeCell ref="C1666:D1666"/>
    <mergeCell ref="C1670:D1670"/>
    <mergeCell ref="C1671:D1671"/>
    <mergeCell ref="C1672:D1672"/>
    <mergeCell ref="C1638:D1638"/>
    <mergeCell ref="C1639:D1639"/>
    <mergeCell ref="C1640:D1640"/>
    <mergeCell ref="C1641:D1641"/>
    <mergeCell ref="C1656:D1656"/>
    <mergeCell ref="C1657:D1657"/>
    <mergeCell ref="C1605:D1605"/>
    <mergeCell ref="C1606:D1606"/>
    <mergeCell ref="C1624:D1624"/>
    <mergeCell ref="C1628:D1628"/>
    <mergeCell ref="C1634:D1634"/>
    <mergeCell ref="C1637:D1637"/>
    <mergeCell ref="B1572:D1572"/>
    <mergeCell ref="B1574:D1574"/>
    <mergeCell ref="B1577:D1577"/>
    <mergeCell ref="C1588:D1588"/>
    <mergeCell ref="C1591:D1591"/>
    <mergeCell ref="C1597:D1597"/>
    <mergeCell ref="C1548:D1548"/>
    <mergeCell ref="C1551:D1551"/>
    <mergeCell ref="C1552:D1552"/>
    <mergeCell ref="C1557:D1557"/>
    <mergeCell ref="C1561:D1561"/>
    <mergeCell ref="C1562:D1562"/>
    <mergeCell ref="C1533:D1533"/>
    <mergeCell ref="C1534:D1534"/>
    <mergeCell ref="C1535:D1535"/>
    <mergeCell ref="C1536:D1536"/>
    <mergeCell ref="C1539:D1539"/>
    <mergeCell ref="C1540:D1540"/>
    <mergeCell ref="C1504:D1504"/>
    <mergeCell ref="C1519:D1519"/>
    <mergeCell ref="C1520:D1520"/>
    <mergeCell ref="C1521:D1521"/>
    <mergeCell ref="C1522:D1522"/>
    <mergeCell ref="C1529:D1529"/>
    <mergeCell ref="C1491:D1491"/>
    <mergeCell ref="C1497:D1497"/>
    <mergeCell ref="C1500:D1500"/>
    <mergeCell ref="C1501:D1501"/>
    <mergeCell ref="C1502:D1502"/>
    <mergeCell ref="C1503:D1503"/>
    <mergeCell ref="C1451:D1451"/>
    <mergeCell ref="C1454:D1454"/>
    <mergeCell ref="C1460:D1460"/>
    <mergeCell ref="C1468:D1468"/>
    <mergeCell ref="C1469:D1469"/>
    <mergeCell ref="C1487:D1487"/>
    <mergeCell ref="C1420:D1420"/>
    <mergeCell ref="C1424:D1424"/>
    <mergeCell ref="C1425:D1425"/>
    <mergeCell ref="B1435:D1435"/>
    <mergeCell ref="B1437:D1437"/>
    <mergeCell ref="B1440:D1440"/>
    <mergeCell ref="C1399:D1399"/>
    <mergeCell ref="C1402:D1402"/>
    <mergeCell ref="C1403:D1403"/>
    <mergeCell ref="C1411:D1411"/>
    <mergeCell ref="C1414:D1414"/>
    <mergeCell ref="C1415:D1415"/>
    <mergeCell ref="C1384:D1384"/>
    <mergeCell ref="C1385:D1385"/>
    <mergeCell ref="C1392:D1392"/>
    <mergeCell ref="C1396:D1396"/>
    <mergeCell ref="C1397:D1397"/>
    <mergeCell ref="C1398:D1398"/>
    <mergeCell ref="C1364:D1364"/>
    <mergeCell ref="C1365:D1365"/>
    <mergeCell ref="C1366:D1366"/>
    <mergeCell ref="C1367:D1367"/>
    <mergeCell ref="C1382:D1382"/>
    <mergeCell ref="C1383:D1383"/>
    <mergeCell ref="C1331:D1331"/>
    <mergeCell ref="C1332:D1332"/>
    <mergeCell ref="C1350:D1350"/>
    <mergeCell ref="C1354:D1354"/>
    <mergeCell ref="C1360:D1360"/>
    <mergeCell ref="C1363:D1363"/>
    <mergeCell ref="B1298:D1298"/>
    <mergeCell ref="B1300:D1300"/>
    <mergeCell ref="B1303:D1303"/>
    <mergeCell ref="C1314:D1314"/>
    <mergeCell ref="C1317:D1317"/>
    <mergeCell ref="C1323:D1323"/>
    <mergeCell ref="C1274:D1274"/>
    <mergeCell ref="C1277:D1277"/>
    <mergeCell ref="C1278:D1278"/>
    <mergeCell ref="C1283:D1283"/>
    <mergeCell ref="C1287:D1287"/>
    <mergeCell ref="C1288:D1288"/>
    <mergeCell ref="C1259:D1259"/>
    <mergeCell ref="C1260:D1260"/>
    <mergeCell ref="C1261:D1261"/>
    <mergeCell ref="C1262:D1262"/>
    <mergeCell ref="C1265:D1265"/>
    <mergeCell ref="C1266:D1266"/>
    <mergeCell ref="C1230:D1230"/>
    <mergeCell ref="C1245:D1245"/>
    <mergeCell ref="C1246:D1246"/>
    <mergeCell ref="C1247:D1247"/>
    <mergeCell ref="C1248:D1248"/>
    <mergeCell ref="C1255:D1255"/>
    <mergeCell ref="C1217:D1217"/>
    <mergeCell ref="C1223:D1223"/>
    <mergeCell ref="C1226:D1226"/>
    <mergeCell ref="C1227:D1227"/>
    <mergeCell ref="C1228:D1228"/>
    <mergeCell ref="C1229:D1229"/>
    <mergeCell ref="C1177:D1177"/>
    <mergeCell ref="C1180:D1180"/>
    <mergeCell ref="C1186:D1186"/>
    <mergeCell ref="C1194:D1194"/>
    <mergeCell ref="C1195:D1195"/>
    <mergeCell ref="C1213:D1213"/>
    <mergeCell ref="C1146:D1146"/>
    <mergeCell ref="C1150:D1150"/>
    <mergeCell ref="C1151:D1151"/>
    <mergeCell ref="B1161:D1161"/>
    <mergeCell ref="B1163:D1163"/>
    <mergeCell ref="B1166:D1166"/>
    <mergeCell ref="C1125:D1125"/>
    <mergeCell ref="C1128:D1128"/>
    <mergeCell ref="C1129:D1129"/>
    <mergeCell ref="C1137:D1137"/>
    <mergeCell ref="C1140:D1140"/>
    <mergeCell ref="C1141:D1141"/>
    <mergeCell ref="C1110:D1110"/>
    <mergeCell ref="C1111:D1111"/>
    <mergeCell ref="C1118:D1118"/>
    <mergeCell ref="C1122:D1122"/>
    <mergeCell ref="C1123:D1123"/>
    <mergeCell ref="C1124:D1124"/>
    <mergeCell ref="C1090:D1090"/>
    <mergeCell ref="C1091:D1091"/>
    <mergeCell ref="C1092:D1092"/>
    <mergeCell ref="C1093:D1093"/>
    <mergeCell ref="C1108:D1108"/>
    <mergeCell ref="C1109:D1109"/>
    <mergeCell ref="C1057:D1057"/>
    <mergeCell ref="C1058:D1058"/>
    <mergeCell ref="C1076:D1076"/>
    <mergeCell ref="C1080:D1080"/>
    <mergeCell ref="C1086:D1086"/>
    <mergeCell ref="C1089:D1089"/>
    <mergeCell ref="B1024:D1024"/>
    <mergeCell ref="B1026:D1026"/>
    <mergeCell ref="B1029:D1029"/>
    <mergeCell ref="C1040:D1040"/>
    <mergeCell ref="C1043:D1043"/>
    <mergeCell ref="C1049:D1049"/>
    <mergeCell ref="C1000:D1000"/>
    <mergeCell ref="C1003:D1003"/>
    <mergeCell ref="C1004:D1004"/>
    <mergeCell ref="C1009:D1009"/>
    <mergeCell ref="C1013:D1013"/>
    <mergeCell ref="C1014:D1014"/>
    <mergeCell ref="C985:D985"/>
    <mergeCell ref="C986:D986"/>
    <mergeCell ref="C987:D987"/>
    <mergeCell ref="C988:D988"/>
    <mergeCell ref="C991:D991"/>
    <mergeCell ref="C992:D992"/>
    <mergeCell ref="C956:D956"/>
    <mergeCell ref="C971:D971"/>
    <mergeCell ref="C972:D972"/>
    <mergeCell ref="C973:D973"/>
    <mergeCell ref="C974:D974"/>
    <mergeCell ref="C981:D981"/>
    <mergeCell ref="C943:D943"/>
    <mergeCell ref="C949:D949"/>
    <mergeCell ref="C952:D952"/>
    <mergeCell ref="C953:D953"/>
    <mergeCell ref="C954:D954"/>
    <mergeCell ref="C955:D955"/>
    <mergeCell ref="C903:D903"/>
    <mergeCell ref="C906:D906"/>
    <mergeCell ref="C912:D912"/>
    <mergeCell ref="C920:D920"/>
    <mergeCell ref="C921:D921"/>
    <mergeCell ref="C939:D939"/>
    <mergeCell ref="C872:D872"/>
    <mergeCell ref="C876:D876"/>
    <mergeCell ref="C877:D877"/>
    <mergeCell ref="B887:D887"/>
    <mergeCell ref="B889:D889"/>
    <mergeCell ref="B892:D892"/>
    <mergeCell ref="C851:D851"/>
    <mergeCell ref="C854:D854"/>
    <mergeCell ref="C855:D855"/>
    <mergeCell ref="C863:D863"/>
    <mergeCell ref="C866:D866"/>
    <mergeCell ref="C867:D867"/>
    <mergeCell ref="C836:D836"/>
    <mergeCell ref="C837:D837"/>
    <mergeCell ref="C844:D844"/>
    <mergeCell ref="C848:D848"/>
    <mergeCell ref="C849:D849"/>
    <mergeCell ref="C850:D850"/>
    <mergeCell ref="C816:D816"/>
    <mergeCell ref="C817:D817"/>
    <mergeCell ref="C818:D818"/>
    <mergeCell ref="C819:D819"/>
    <mergeCell ref="C834:D834"/>
    <mergeCell ref="C835:D835"/>
    <mergeCell ref="C783:D783"/>
    <mergeCell ref="C784:D784"/>
    <mergeCell ref="C802:D802"/>
    <mergeCell ref="C806:D806"/>
    <mergeCell ref="C812:D812"/>
    <mergeCell ref="C815:D815"/>
    <mergeCell ref="B750:D750"/>
    <mergeCell ref="B752:D752"/>
    <mergeCell ref="B755:D755"/>
    <mergeCell ref="C766:D766"/>
    <mergeCell ref="C769:D769"/>
    <mergeCell ref="C775:D775"/>
    <mergeCell ref="C726:D726"/>
    <mergeCell ref="C729:D729"/>
    <mergeCell ref="C730:D730"/>
    <mergeCell ref="C735:D735"/>
    <mergeCell ref="C739:D739"/>
    <mergeCell ref="C740:D740"/>
    <mergeCell ref="C711:D711"/>
    <mergeCell ref="C712:D712"/>
    <mergeCell ref="C713:D713"/>
    <mergeCell ref="C714:D714"/>
    <mergeCell ref="C717:D717"/>
    <mergeCell ref="C718:D718"/>
    <mergeCell ref="C682:D682"/>
    <mergeCell ref="C697:D697"/>
    <mergeCell ref="C698:D698"/>
    <mergeCell ref="C699:D699"/>
    <mergeCell ref="C700:D700"/>
    <mergeCell ref="C707:D707"/>
    <mergeCell ref="C669:D669"/>
    <mergeCell ref="C675:D675"/>
    <mergeCell ref="C678:D678"/>
    <mergeCell ref="C679:D679"/>
    <mergeCell ref="C680:D680"/>
    <mergeCell ref="C681:D681"/>
    <mergeCell ref="C629:D629"/>
    <mergeCell ref="C632:D632"/>
    <mergeCell ref="C638:D638"/>
    <mergeCell ref="C646:D646"/>
    <mergeCell ref="C647:D647"/>
    <mergeCell ref="C665:D665"/>
    <mergeCell ref="B605:C605"/>
    <mergeCell ref="F605:H605"/>
    <mergeCell ref="F607:H607"/>
    <mergeCell ref="B613:D613"/>
    <mergeCell ref="B615:D615"/>
    <mergeCell ref="B618:D618"/>
    <mergeCell ref="E600:H600"/>
    <mergeCell ref="E601:H601"/>
    <mergeCell ref="B603:C603"/>
    <mergeCell ref="E603:H603"/>
    <mergeCell ref="B604:C604"/>
    <mergeCell ref="E604:H604"/>
    <mergeCell ref="C536:D536"/>
    <mergeCell ref="C541:D541"/>
    <mergeCell ref="C544:D544"/>
    <mergeCell ref="C566:D566"/>
    <mergeCell ref="C586:D586"/>
    <mergeCell ref="C591:D591"/>
    <mergeCell ref="C512:D512"/>
    <mergeCell ref="C516:D516"/>
    <mergeCell ref="C521:D521"/>
    <mergeCell ref="C524:D524"/>
    <mergeCell ref="C531:D531"/>
    <mergeCell ref="C535:D535"/>
    <mergeCell ref="C471:D471"/>
    <mergeCell ref="C478:D478"/>
    <mergeCell ref="C481:D481"/>
    <mergeCell ref="C497:D497"/>
    <mergeCell ref="C502:D502"/>
    <mergeCell ref="C503:D503"/>
    <mergeCell ref="B449:D449"/>
    <mergeCell ref="B451:D451"/>
    <mergeCell ref="B454:D454"/>
    <mergeCell ref="C461:D461"/>
    <mergeCell ref="C465:D465"/>
    <mergeCell ref="C468:D468"/>
    <mergeCell ref="C424:D424"/>
    <mergeCell ref="C425:D425"/>
    <mergeCell ref="C426:D426"/>
    <mergeCell ref="B433:D433"/>
    <mergeCell ref="B435:D435"/>
    <mergeCell ref="B438:D438"/>
    <mergeCell ref="C405:D405"/>
    <mergeCell ref="C406:D406"/>
    <mergeCell ref="C409:D409"/>
    <mergeCell ref="C412:D412"/>
    <mergeCell ref="C422:D422"/>
    <mergeCell ref="C423:D423"/>
    <mergeCell ref="C383:D383"/>
    <mergeCell ref="C388:D388"/>
    <mergeCell ref="C391:D391"/>
    <mergeCell ref="C396:D396"/>
    <mergeCell ref="C399:D399"/>
    <mergeCell ref="C402:D402"/>
    <mergeCell ref="B344:D344"/>
    <mergeCell ref="B348:D348"/>
    <mergeCell ref="B350:D350"/>
    <mergeCell ref="B353:D353"/>
    <mergeCell ref="C361:D361"/>
    <mergeCell ref="C375:D375"/>
    <mergeCell ref="C288:D288"/>
    <mergeCell ref="C293:D293"/>
    <mergeCell ref="C297:D297"/>
    <mergeCell ref="B306:D306"/>
    <mergeCell ref="B308:D308"/>
    <mergeCell ref="B311:D311"/>
    <mergeCell ref="C271:D271"/>
    <mergeCell ref="C272:D272"/>
    <mergeCell ref="C275:D275"/>
    <mergeCell ref="C276:D276"/>
    <mergeCell ref="C284:D284"/>
    <mergeCell ref="C287:D287"/>
    <mergeCell ref="C256:D256"/>
    <mergeCell ref="C257:D257"/>
    <mergeCell ref="C258:D258"/>
    <mergeCell ref="C265:D265"/>
    <mergeCell ref="C269:D269"/>
    <mergeCell ref="C270:D270"/>
    <mergeCell ref="C236:D236"/>
    <mergeCell ref="C237:D237"/>
    <mergeCell ref="C238:D238"/>
    <mergeCell ref="C239:D239"/>
    <mergeCell ref="C240:D240"/>
    <mergeCell ref="C255:D255"/>
    <mergeCell ref="C196:D196"/>
    <mergeCell ref="C204:D204"/>
    <mergeCell ref="C205:D205"/>
    <mergeCell ref="C223:D223"/>
    <mergeCell ref="C227:D227"/>
    <mergeCell ref="C233:D233"/>
    <mergeCell ref="C39:D39"/>
    <mergeCell ref="B174:D174"/>
    <mergeCell ref="B176:D176"/>
    <mergeCell ref="B179:D179"/>
    <mergeCell ref="C187:D187"/>
    <mergeCell ref="C190:D190"/>
    <mergeCell ref="B7:D7"/>
    <mergeCell ref="B9:D9"/>
    <mergeCell ref="B12:D12"/>
    <mergeCell ref="C22:D22"/>
    <mergeCell ref="C28:D28"/>
    <mergeCell ref="C33:D33"/>
  </mergeCells>
  <conditionalFormatting sqref="D447">
    <cfRule type="cellIs" dxfId="125" priority="133" stopIfTrue="1" operator="notEqual">
      <formula>0</formula>
    </cfRule>
  </conditionalFormatting>
  <conditionalFormatting sqref="D598">
    <cfRule type="cellIs" dxfId="124" priority="132" stopIfTrue="1" operator="notEqual">
      <formula>0</formula>
    </cfRule>
  </conditionalFormatting>
  <conditionalFormatting sqref="E598">
    <cfRule type="cellIs" dxfId="123" priority="126" stopIfTrue="1" operator="notEqual">
      <formula>0</formula>
    </cfRule>
  </conditionalFormatting>
  <conditionalFormatting sqref="E447">
    <cfRule type="cellIs" dxfId="122" priority="125" stopIfTrue="1" operator="notEqual">
      <formula>0</formula>
    </cfRule>
  </conditionalFormatting>
  <conditionalFormatting sqref="F447">
    <cfRule type="cellIs" dxfId="121" priority="124" stopIfTrue="1" operator="notEqual">
      <formula>0</formula>
    </cfRule>
  </conditionalFormatting>
  <conditionalFormatting sqref="G447">
    <cfRule type="cellIs" dxfId="120" priority="123" stopIfTrue="1" operator="notEqual">
      <formula>0</formula>
    </cfRule>
  </conditionalFormatting>
  <conditionalFormatting sqref="H447">
    <cfRule type="cellIs" dxfId="119" priority="122" stopIfTrue="1" operator="notEqual">
      <formula>0</formula>
    </cfRule>
  </conditionalFormatting>
  <conditionalFormatting sqref="F598">
    <cfRule type="cellIs" dxfId="118" priority="120" stopIfTrue="1" operator="notEqual">
      <formula>0</formula>
    </cfRule>
  </conditionalFormatting>
  <conditionalFormatting sqref="G598">
    <cfRule type="cellIs" dxfId="117" priority="119" stopIfTrue="1" operator="notEqual">
      <formula>0</formula>
    </cfRule>
  </conditionalFormatting>
  <conditionalFormatting sqref="H598">
    <cfRule type="cellIs" dxfId="116" priority="118" stopIfTrue="1" operator="notEqual">
      <formula>0</formula>
    </cfRule>
  </conditionalFormatting>
  <conditionalFormatting sqref="E170">
    <cfRule type="cellIs" dxfId="115" priority="117" stopIfTrue="1" operator="greaterThan">
      <formula>$E$25</formula>
    </cfRule>
  </conditionalFormatting>
  <conditionalFormatting sqref="F170">
    <cfRule type="cellIs" dxfId="114" priority="116" stopIfTrue="1" operator="greaterThan">
      <formula>$F$25</formula>
    </cfRule>
  </conditionalFormatting>
  <conditionalFormatting sqref="G170">
    <cfRule type="cellIs" dxfId="113" priority="115" stopIfTrue="1" operator="greaterThan">
      <formula>$G$25</formula>
    </cfRule>
  </conditionalFormatting>
  <conditionalFormatting sqref="H170">
    <cfRule type="cellIs" dxfId="112" priority="114" stopIfTrue="1" operator="greaterThan">
      <formula>$H$25</formula>
    </cfRule>
  </conditionalFormatting>
  <conditionalFormatting sqref="E618">
    <cfRule type="cellIs" dxfId="111" priority="112" stopIfTrue="1" operator="equal">
      <formula>0</formula>
    </cfRule>
  </conditionalFormatting>
  <conditionalFormatting sqref="D627">
    <cfRule type="cellIs" dxfId="110" priority="108" stopIfTrue="1" operator="notEqual">
      <formula>"Изберете група"</formula>
    </cfRule>
    <cfRule type="cellIs" dxfId="109" priority="111" stopIfTrue="1" operator="equal">
      <formula>"Изберете група"</formula>
    </cfRule>
  </conditionalFormatting>
  <conditionalFormatting sqref="D744">
    <cfRule type="cellIs" dxfId="108" priority="110" stopIfTrue="1" operator="equal">
      <formula>0</formula>
    </cfRule>
  </conditionalFormatting>
  <conditionalFormatting sqref="C625">
    <cfRule type="cellIs" dxfId="107" priority="109" stopIfTrue="1" operator="notEqual">
      <formula>0</formula>
    </cfRule>
  </conditionalFormatting>
  <conditionalFormatting sqref="C627">
    <cfRule type="cellIs" dxfId="106" priority="106" stopIfTrue="1" operator="notEqual">
      <formula>0</formula>
    </cfRule>
    <cfRule type="cellIs" dxfId="105" priority="107" stopIfTrue="1" operator="equal">
      <formula>0</formula>
    </cfRule>
  </conditionalFormatting>
  <conditionalFormatting sqref="E755">
    <cfRule type="cellIs" dxfId="104" priority="105" stopIfTrue="1" operator="equal">
      <formula>0</formula>
    </cfRule>
  </conditionalFormatting>
  <conditionalFormatting sqref="D764">
    <cfRule type="cellIs" dxfId="103" priority="101" stopIfTrue="1" operator="notEqual">
      <formula>"Изберете група"</formula>
    </cfRule>
    <cfRule type="cellIs" dxfId="102" priority="104" stopIfTrue="1" operator="equal">
      <formula>"Изберете група"</formula>
    </cfRule>
  </conditionalFormatting>
  <conditionalFormatting sqref="D881">
    <cfRule type="cellIs" dxfId="101" priority="103" stopIfTrue="1" operator="equal">
      <formula>0</formula>
    </cfRule>
  </conditionalFormatting>
  <conditionalFormatting sqref="C762">
    <cfRule type="cellIs" dxfId="100" priority="102" stopIfTrue="1" operator="notEqual">
      <formula>0</formula>
    </cfRule>
  </conditionalFormatting>
  <conditionalFormatting sqref="C764">
    <cfRule type="cellIs" dxfId="99" priority="99" stopIfTrue="1" operator="notEqual">
      <formula>0</formula>
    </cfRule>
    <cfRule type="cellIs" dxfId="98" priority="100" stopIfTrue="1" operator="equal">
      <formula>0</formula>
    </cfRule>
  </conditionalFormatting>
  <conditionalFormatting sqref="E892">
    <cfRule type="cellIs" dxfId="97" priority="98" stopIfTrue="1" operator="equal">
      <formula>0</formula>
    </cfRule>
  </conditionalFormatting>
  <conditionalFormatting sqref="D901">
    <cfRule type="cellIs" dxfId="96" priority="94" stopIfTrue="1" operator="notEqual">
      <formula>"Изберете група"</formula>
    </cfRule>
    <cfRule type="cellIs" dxfId="95" priority="97" stopIfTrue="1" operator="equal">
      <formula>"Изберете група"</formula>
    </cfRule>
  </conditionalFormatting>
  <conditionalFormatting sqref="D1018">
    <cfRule type="cellIs" dxfId="94" priority="96" stopIfTrue="1" operator="equal">
      <formula>0</formula>
    </cfRule>
  </conditionalFormatting>
  <conditionalFormatting sqref="C899">
    <cfRule type="cellIs" dxfId="93" priority="95" stopIfTrue="1" operator="notEqual">
      <formula>0</formula>
    </cfRule>
  </conditionalFormatting>
  <conditionalFormatting sqref="C901">
    <cfRule type="cellIs" dxfId="92" priority="92" stopIfTrue="1" operator="notEqual">
      <formula>0</formula>
    </cfRule>
    <cfRule type="cellIs" dxfId="91" priority="93" stopIfTrue="1" operator="equal">
      <formula>0</formula>
    </cfRule>
  </conditionalFormatting>
  <conditionalFormatting sqref="E1029">
    <cfRule type="cellIs" dxfId="90" priority="91" stopIfTrue="1" operator="equal">
      <formula>0</formula>
    </cfRule>
  </conditionalFormatting>
  <conditionalFormatting sqref="D1038">
    <cfRule type="cellIs" dxfId="89" priority="87" stopIfTrue="1" operator="notEqual">
      <formula>"Изберете група"</formula>
    </cfRule>
    <cfRule type="cellIs" dxfId="88" priority="90" stopIfTrue="1" operator="equal">
      <formula>"Изберете група"</formula>
    </cfRule>
  </conditionalFormatting>
  <conditionalFormatting sqref="D1155">
    <cfRule type="cellIs" dxfId="87" priority="89" stopIfTrue="1" operator="equal">
      <formula>0</formula>
    </cfRule>
  </conditionalFormatting>
  <conditionalFormatting sqref="C1036">
    <cfRule type="cellIs" dxfId="86" priority="88" stopIfTrue="1" operator="notEqual">
      <formula>0</formula>
    </cfRule>
  </conditionalFormatting>
  <conditionalFormatting sqref="C1038">
    <cfRule type="cellIs" dxfId="85" priority="85" stopIfTrue="1" operator="notEqual">
      <formula>0</formula>
    </cfRule>
    <cfRule type="cellIs" dxfId="84" priority="86" stopIfTrue="1" operator="equal">
      <formula>0</formula>
    </cfRule>
  </conditionalFormatting>
  <conditionalFormatting sqref="E1166">
    <cfRule type="cellIs" dxfId="83" priority="84" stopIfTrue="1" operator="equal">
      <formula>0</formula>
    </cfRule>
  </conditionalFormatting>
  <conditionalFormatting sqref="D1175">
    <cfRule type="cellIs" dxfId="82" priority="80" stopIfTrue="1" operator="notEqual">
      <formula>"Изберете група"</formula>
    </cfRule>
    <cfRule type="cellIs" dxfId="81" priority="83" stopIfTrue="1" operator="equal">
      <formula>"Изберете група"</formula>
    </cfRule>
  </conditionalFormatting>
  <conditionalFormatting sqref="D1292">
    <cfRule type="cellIs" dxfId="80" priority="82" stopIfTrue="1" operator="equal">
      <formula>0</formula>
    </cfRule>
  </conditionalFormatting>
  <conditionalFormatting sqref="C1173">
    <cfRule type="cellIs" dxfId="79" priority="81" stopIfTrue="1" operator="notEqual">
      <formula>0</formula>
    </cfRule>
  </conditionalFormatting>
  <conditionalFormatting sqref="C1175">
    <cfRule type="cellIs" dxfId="78" priority="78" stopIfTrue="1" operator="notEqual">
      <formula>0</formula>
    </cfRule>
    <cfRule type="cellIs" dxfId="77" priority="79" stopIfTrue="1" operator="equal">
      <formula>0</formula>
    </cfRule>
  </conditionalFormatting>
  <conditionalFormatting sqref="E1303">
    <cfRule type="cellIs" dxfId="76" priority="77" stopIfTrue="1" operator="equal">
      <formula>0</formula>
    </cfRule>
  </conditionalFormatting>
  <conditionalFormatting sqref="D1312">
    <cfRule type="cellIs" dxfId="75" priority="73" stopIfTrue="1" operator="notEqual">
      <formula>"Изберете група"</formula>
    </cfRule>
    <cfRule type="cellIs" dxfId="74" priority="76" stopIfTrue="1" operator="equal">
      <formula>"Изберете група"</formula>
    </cfRule>
  </conditionalFormatting>
  <conditionalFormatting sqref="D1429">
    <cfRule type="cellIs" dxfId="73" priority="75" stopIfTrue="1" operator="equal">
      <formula>0</formula>
    </cfRule>
  </conditionalFormatting>
  <conditionalFormatting sqref="C1310">
    <cfRule type="cellIs" dxfId="72" priority="74" stopIfTrue="1" operator="notEqual">
      <formula>0</formula>
    </cfRule>
  </conditionalFormatting>
  <conditionalFormatting sqref="C1312">
    <cfRule type="cellIs" dxfId="71" priority="71" stopIfTrue="1" operator="notEqual">
      <formula>0</formula>
    </cfRule>
    <cfRule type="cellIs" dxfId="70" priority="72" stopIfTrue="1" operator="equal">
      <formula>0</formula>
    </cfRule>
  </conditionalFormatting>
  <conditionalFormatting sqref="E1440">
    <cfRule type="cellIs" dxfId="69" priority="70" stopIfTrue="1" operator="equal">
      <formula>0</formula>
    </cfRule>
  </conditionalFormatting>
  <conditionalFormatting sqref="D1449">
    <cfRule type="cellIs" dxfId="68" priority="66" stopIfTrue="1" operator="notEqual">
      <formula>"Изберете група"</formula>
    </cfRule>
    <cfRule type="cellIs" dxfId="67" priority="69" stopIfTrue="1" operator="equal">
      <formula>"Изберете група"</formula>
    </cfRule>
  </conditionalFormatting>
  <conditionalFormatting sqref="D1566">
    <cfRule type="cellIs" dxfId="66" priority="68" stopIfTrue="1" operator="equal">
      <formula>0</formula>
    </cfRule>
  </conditionalFormatting>
  <conditionalFormatting sqref="C1447">
    <cfRule type="cellIs" dxfId="65" priority="67" stopIfTrue="1" operator="notEqual">
      <formula>0</formula>
    </cfRule>
  </conditionalFormatting>
  <conditionalFormatting sqref="C1449">
    <cfRule type="cellIs" dxfId="64" priority="64" stopIfTrue="1" operator="notEqual">
      <formula>0</formula>
    </cfRule>
    <cfRule type="cellIs" dxfId="63" priority="65" stopIfTrue="1" operator="equal">
      <formula>0</formula>
    </cfRule>
  </conditionalFormatting>
  <conditionalFormatting sqref="E1577">
    <cfRule type="cellIs" dxfId="62" priority="63" stopIfTrue="1" operator="equal">
      <formula>0</formula>
    </cfRule>
  </conditionalFormatting>
  <conditionalFormatting sqref="D1586">
    <cfRule type="cellIs" dxfId="61" priority="59" stopIfTrue="1" operator="notEqual">
      <formula>"Изберете група"</formula>
    </cfRule>
    <cfRule type="cellIs" dxfId="60" priority="62" stopIfTrue="1" operator="equal">
      <formula>"Изберете група"</formula>
    </cfRule>
  </conditionalFormatting>
  <conditionalFormatting sqref="D1703">
    <cfRule type="cellIs" dxfId="59" priority="61" stopIfTrue="1" operator="equal">
      <formula>0</formula>
    </cfRule>
  </conditionalFormatting>
  <conditionalFormatting sqref="C1584">
    <cfRule type="cellIs" dxfId="58" priority="60" stopIfTrue="1" operator="notEqual">
      <formula>0</formula>
    </cfRule>
  </conditionalFormatting>
  <conditionalFormatting sqref="C1586">
    <cfRule type="cellIs" dxfId="57" priority="57" stopIfTrue="1" operator="notEqual">
      <formula>0</formula>
    </cfRule>
    <cfRule type="cellIs" dxfId="56" priority="58" stopIfTrue="1" operator="equal">
      <formula>0</formula>
    </cfRule>
  </conditionalFormatting>
  <conditionalFormatting sqref="E1714">
    <cfRule type="cellIs" dxfId="55" priority="56" stopIfTrue="1" operator="equal">
      <formula>0</formula>
    </cfRule>
  </conditionalFormatting>
  <conditionalFormatting sqref="D1723">
    <cfRule type="cellIs" dxfId="54" priority="52" stopIfTrue="1" operator="notEqual">
      <formula>"Изберете група"</formula>
    </cfRule>
    <cfRule type="cellIs" dxfId="53" priority="55" stopIfTrue="1" operator="equal">
      <formula>"Изберете група"</formula>
    </cfRule>
  </conditionalFormatting>
  <conditionalFormatting sqref="D1840">
    <cfRule type="cellIs" dxfId="52" priority="54" stopIfTrue="1" operator="equal">
      <formula>0</formula>
    </cfRule>
  </conditionalFormatting>
  <conditionalFormatting sqref="C1721">
    <cfRule type="cellIs" dxfId="51" priority="53" stopIfTrue="1" operator="notEqual">
      <formula>0</formula>
    </cfRule>
  </conditionalFormatting>
  <conditionalFormatting sqref="C1723">
    <cfRule type="cellIs" dxfId="50" priority="50" stopIfTrue="1" operator="notEqual">
      <formula>0</formula>
    </cfRule>
    <cfRule type="cellIs" dxfId="49" priority="51" stopIfTrue="1" operator="equal">
      <formula>0</formula>
    </cfRule>
  </conditionalFormatting>
  <conditionalFormatting sqref="E1851">
    <cfRule type="cellIs" dxfId="48" priority="49" stopIfTrue="1" operator="equal">
      <formula>0</formula>
    </cfRule>
  </conditionalFormatting>
  <conditionalFormatting sqref="D1860">
    <cfRule type="cellIs" dxfId="47" priority="45" stopIfTrue="1" operator="notEqual">
      <formula>"Изберете група"</formula>
    </cfRule>
    <cfRule type="cellIs" dxfId="46" priority="48" stopIfTrue="1" operator="equal">
      <formula>"Изберете група"</formula>
    </cfRule>
  </conditionalFormatting>
  <conditionalFormatting sqref="D1977">
    <cfRule type="cellIs" dxfId="45" priority="47" stopIfTrue="1" operator="equal">
      <formula>0</formula>
    </cfRule>
  </conditionalFormatting>
  <conditionalFormatting sqref="C1858">
    <cfRule type="cellIs" dxfId="44" priority="46" stopIfTrue="1" operator="notEqual">
      <formula>0</formula>
    </cfRule>
  </conditionalFormatting>
  <conditionalFormatting sqref="C1860">
    <cfRule type="cellIs" dxfId="43" priority="43" stopIfTrue="1" operator="notEqual">
      <formula>0</formula>
    </cfRule>
    <cfRule type="cellIs" dxfId="42" priority="44" stopIfTrue="1" operator="equal">
      <formula>0</formula>
    </cfRule>
  </conditionalFormatting>
  <conditionalFormatting sqref="E1988">
    <cfRule type="cellIs" dxfId="41" priority="42" stopIfTrue="1" operator="equal">
      <formula>0</formula>
    </cfRule>
  </conditionalFormatting>
  <conditionalFormatting sqref="D1997">
    <cfRule type="cellIs" dxfId="40" priority="38" stopIfTrue="1" operator="notEqual">
      <formula>"Изберете група"</formula>
    </cfRule>
    <cfRule type="cellIs" dxfId="39" priority="41" stopIfTrue="1" operator="equal">
      <formula>"Изберете група"</formula>
    </cfRule>
  </conditionalFormatting>
  <conditionalFormatting sqref="D2114">
    <cfRule type="cellIs" dxfId="38" priority="40" stopIfTrue="1" operator="equal">
      <formula>0</formula>
    </cfRule>
  </conditionalFormatting>
  <conditionalFormatting sqref="C1995">
    <cfRule type="cellIs" dxfId="37" priority="39" stopIfTrue="1" operator="notEqual">
      <formula>0</formula>
    </cfRule>
  </conditionalFormatting>
  <conditionalFormatting sqref="C1997">
    <cfRule type="cellIs" dxfId="36" priority="36" stopIfTrue="1" operator="notEqual">
      <formula>0</formula>
    </cfRule>
    <cfRule type="cellIs" dxfId="35" priority="37" stopIfTrue="1" operator="equal">
      <formula>0</formula>
    </cfRule>
  </conditionalFormatting>
  <conditionalFormatting sqref="E2125">
    <cfRule type="cellIs" dxfId="34" priority="35" stopIfTrue="1" operator="equal">
      <formula>0</formula>
    </cfRule>
  </conditionalFormatting>
  <conditionalFormatting sqref="D2134">
    <cfRule type="cellIs" dxfId="33" priority="31" stopIfTrue="1" operator="notEqual">
      <formula>"Изберете група"</formula>
    </cfRule>
    <cfRule type="cellIs" dxfId="32" priority="34" stopIfTrue="1" operator="equal">
      <formula>"Изберете група"</formula>
    </cfRule>
  </conditionalFormatting>
  <conditionalFormatting sqref="D2251">
    <cfRule type="cellIs" dxfId="31" priority="33" stopIfTrue="1" operator="equal">
      <formula>0</formula>
    </cfRule>
  </conditionalFormatting>
  <conditionalFormatting sqref="C2132">
    <cfRule type="cellIs" dxfId="30" priority="32" stopIfTrue="1" operator="notEqual">
      <formula>0</formula>
    </cfRule>
  </conditionalFormatting>
  <conditionalFormatting sqref="C2134">
    <cfRule type="cellIs" dxfId="29" priority="29" stopIfTrue="1" operator="notEqual">
      <formula>0</formula>
    </cfRule>
    <cfRule type="cellIs" dxfId="28" priority="30" stopIfTrue="1" operator="equal">
      <formula>0</formula>
    </cfRule>
  </conditionalFormatting>
  <conditionalFormatting sqref="E2262">
    <cfRule type="cellIs" dxfId="27" priority="28" stopIfTrue="1" operator="equal">
      <formula>0</formula>
    </cfRule>
  </conditionalFormatting>
  <conditionalFormatting sqref="D2271">
    <cfRule type="cellIs" dxfId="26" priority="24" stopIfTrue="1" operator="notEqual">
      <formula>"Изберете група"</formula>
    </cfRule>
    <cfRule type="cellIs" dxfId="25" priority="27" stopIfTrue="1" operator="equal">
      <formula>"Изберете група"</formula>
    </cfRule>
  </conditionalFormatting>
  <conditionalFormatting sqref="D2388">
    <cfRule type="cellIs" dxfId="24" priority="26" stopIfTrue="1" operator="equal">
      <formula>0</formula>
    </cfRule>
  </conditionalFormatting>
  <conditionalFormatting sqref="C2269">
    <cfRule type="cellIs" dxfId="23" priority="25" stopIfTrue="1" operator="notEqual">
      <formula>0</formula>
    </cfRule>
  </conditionalFormatting>
  <conditionalFormatting sqref="C2271">
    <cfRule type="cellIs" dxfId="22" priority="22" stopIfTrue="1" operator="notEqual">
      <formula>0</formula>
    </cfRule>
    <cfRule type="cellIs" dxfId="21" priority="23" stopIfTrue="1" operator="equal">
      <formula>0</formula>
    </cfRule>
  </conditionalFormatting>
  <conditionalFormatting sqref="E2399">
    <cfRule type="cellIs" dxfId="20" priority="21" stopIfTrue="1" operator="equal">
      <formula>0</formula>
    </cfRule>
  </conditionalFormatting>
  <conditionalFormatting sqref="D2408">
    <cfRule type="cellIs" dxfId="19" priority="17" stopIfTrue="1" operator="notEqual">
      <formula>"Изберете група"</formula>
    </cfRule>
    <cfRule type="cellIs" dxfId="18" priority="20" stopIfTrue="1" operator="equal">
      <formula>"Изберете група"</formula>
    </cfRule>
  </conditionalFormatting>
  <conditionalFormatting sqref="D2525">
    <cfRule type="cellIs" dxfId="17" priority="19" stopIfTrue="1" operator="equal">
      <formula>0</formula>
    </cfRule>
  </conditionalFormatting>
  <conditionalFormatting sqref="C2406">
    <cfRule type="cellIs" dxfId="16" priority="18" stopIfTrue="1" operator="notEqual">
      <formula>0</formula>
    </cfRule>
  </conditionalFormatting>
  <conditionalFormatting sqref="C2408">
    <cfRule type="cellIs" dxfId="15" priority="15" stopIfTrue="1" operator="notEqual">
      <formula>0</formula>
    </cfRule>
    <cfRule type="cellIs" dxfId="14" priority="16" stopIfTrue="1" operator="equal">
      <formula>0</formula>
    </cfRule>
  </conditionalFormatting>
  <conditionalFormatting sqref="E2536">
    <cfRule type="cellIs" dxfId="13" priority="14" stopIfTrue="1" operator="equal">
      <formula>0</formula>
    </cfRule>
  </conditionalFormatting>
  <conditionalFormatting sqref="D2545">
    <cfRule type="cellIs" dxfId="12" priority="10" stopIfTrue="1" operator="notEqual">
      <formula>"Изберете група"</formula>
    </cfRule>
    <cfRule type="cellIs" dxfId="11" priority="13" stopIfTrue="1" operator="equal">
      <formula>"Изберете група"</formula>
    </cfRule>
  </conditionalFormatting>
  <conditionalFormatting sqref="D2662">
    <cfRule type="cellIs" dxfId="10" priority="12" stopIfTrue="1" operator="equal">
      <formula>0</formula>
    </cfRule>
  </conditionalFormatting>
  <conditionalFormatting sqref="C2543">
    <cfRule type="cellIs" dxfId="9" priority="11" stopIfTrue="1" operator="notEqual">
      <formula>0</formula>
    </cfRule>
  </conditionalFormatting>
  <conditionalFormatting sqref="C2545">
    <cfRule type="cellIs" dxfId="8" priority="8" stopIfTrue="1" operator="notEqual">
      <formula>0</formula>
    </cfRule>
    <cfRule type="cellIs" dxfId="7" priority="9" stopIfTrue="1" operator="equal">
      <formula>0</formula>
    </cfRule>
  </conditionalFormatting>
  <conditionalFormatting sqref="E2673">
    <cfRule type="cellIs" dxfId="6" priority="7" stopIfTrue="1" operator="equal">
      <formula>0</formula>
    </cfRule>
  </conditionalFormatting>
  <conditionalFormatting sqref="D2682">
    <cfRule type="cellIs" dxfId="5" priority="3" stopIfTrue="1" operator="notEqual">
      <formula>"Изберете група"</formula>
    </cfRule>
    <cfRule type="cellIs" dxfId="4" priority="6" stopIfTrue="1" operator="equal">
      <formula>"Изберете група"</formula>
    </cfRule>
  </conditionalFormatting>
  <conditionalFormatting sqref="D2799">
    <cfRule type="cellIs" dxfId="3" priority="5" stopIfTrue="1" operator="equal">
      <formula>0</formula>
    </cfRule>
  </conditionalFormatting>
  <conditionalFormatting sqref="C2680">
    <cfRule type="cellIs" dxfId="2" priority="4" stopIfTrue="1" operator="notEqual">
      <formula>0</formula>
    </cfRule>
  </conditionalFormatting>
  <conditionalFormatting sqref="C2682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dataValidations count="9">
    <dataValidation type="list" allowBlank="1" showInputMessage="1" showErrorMessage="1" sqref="D627 D764 D901 D1038 D1175 D1312 D1449 D1586 D1723 D1860 D1997 D2134 D2271 D2408 D2545 D2682">
      <formula1>GROUPS</formula1>
    </dataValidation>
    <dataValidation type="list" allowBlank="1" showDropDown="1" showInputMessage="1" showErrorMessage="1" prompt="Използва се само  за финансово-правна форма СЕС-КСФ (код 98)_x000a_" sqref="D625 D762 D899 D1036 D1173 D1310 D1447 D1584 D1721 D1858 D1995 D2132 D2269 D2406 D2543 D2680">
      <formula1>OP_LIST</formula1>
    </dataValidation>
    <dataValidation type="whole" operator="lessThan" allowBlank="1" showInputMessage="1" showErrorMessage="1" error="Въвежда се цяло число!" sqref="F93:H94 F96:H99 F101:H113 E93:E113 E170:H170 E22:H22 E89:H90 E116:H121 E85:H87 E25:H25 E125:H160 E64:H65 E61:H61 E52:H57 E162:H162 E47:H47 E39:H39 E33:H33 E28:H28 E77:H83 E425:H425 E72:H75">
      <formula1>99999999999999900</formula1>
    </dataValidation>
    <dataValidation errorStyle="information" operator="lessThan" allowBlank="1" showInputMessage="1" showErrorMessage="1" error="Въвежда се отрицателно число !" sqref="D403:D404"/>
    <dataValidation type="whole" operator="lessThan" allowBlank="1" showInputMessage="1" showErrorMessage="1" error="Въвежда се цяло число!" sqref="F95:H95 F100:H100 E2747:H2754 E2795:H2795 E2738:H2741 E2791:H2792 E2725:H2728 E2756:H2761 E2763:H2768 E2770:H2772 E2774:H2780 E2782:H2784 E2786:H2789 E2694:H2701 E2743:H2745 E2685:H2686 E2703:H2719 E2721:H2723 E2731:H2736 E2688:H2692 E2610:H2617 E2658:H2658 E2601:H2604 E2654:H2655 E2588:H2591 E2619:H2624 E2626:H2631 E2633:H2635 E2637:H2643 E2645:H2647 E2649:H2652 E2557:H2564 E2606:H2608 E2548:H2549 E2566:H2582 E2584:H2586 E2594:H2599 E2551:H2555 E2473:H2480 E2521:H2521 E2464:H2467 E2517:H2518 E2451:H2454 E2482:H2487 E2489:H2494 E2496:H2498 E2500:H2506 E2508:H2510 E2512:H2515 E2420:H2427 E2469:H2471 E2411:H2412 E2429:H2445 E2447:H2449 E2457:H2462 E2414:H2418 E2336:H2343 E2384:H2384 E2327:H2330 E2380:H2381 E2314:H2317 E2345:H2350 E2352:H2357 E2359:H2361 E2363:H2369 E2371:H2373 E2375:H2378 E2283:H2290 E2332:H2334 E2274:H2275 E2292:H2308 E2310:H2312 E2320:H2325 E2277:H2281 E2199:H2206 E2247:H2247 E2190:H2193 E2243:H2244 E2177:H2180 E2208:H2213 E2215:H2220 E2222:H2224 E2226:H2232 E2234:H2236 E2238:H2241 E2146:H2153 E2195:H2197 E2137:H2138 E2155:H2171 E2173:H2175 E2183:H2188 E2140:H2144 E2062:H2069 E2110:H2110 E2053:H2056 E2106:H2107 E2040:H2043 E2071:H2076 E2078:H2083 E2085:H2087 E2089:H2095 E2097:H2099 E2101:H2104 E2009:H2016 E2058:H2060 E2000:H2001 E2018:H2034 E2036:H2038 E2046:H2051 E2003:H2007 E1925:H1932 E1973:H1973 E1916:H1919 E1969:H1970 E1903:H1906 E1934:H1939 E1941:H1946 E1948:H1950 E1952:H1958 E1960:H1962 E1964:H1967 E1872:H1879 E1921:H1923 E1863:H1864 E1881:H1897 E1899:H1901 E1909:H1914 E1866:H1870 E1788:H1795 E1836:H1836 E1779:H1782 E1832:H1833 E1766:H1769 E1797:H1802 E1804:H1809 E1811:H1813 E1815:H1821 E1823:H1825 E1827:H1830 E1735:H1742 E1784:H1786 E1726:H1727 E1744:H1760 E1762:H1764 E1772:H1777 E1729:H1733 E1651:H1658 E1699:H1699 E1642:H1645 E1695:H1696 E1629:H1632 E1660:H1665 E1667:H1672 E1674:H1676 E1678:H1684 E1686:H1688 E1690:H1693 E1598:H1605 E1647:H1649 E1589:H1590 E1607:H1623 E1625:H1627 E1635:H1640 E1592:H1596 E1514:H1521 E1562:H1562 E1505:H1508 E1558:H1559 E1492:H1495 E1523:H1528 E1530:H1535 E1537:H1539 E1541:H1547 E1549:H1551 E1553:H1556 E1461:H1468 E1510:H1512 E1452:H1453 E1470:H1486 E1488:H1490 E1498:H1503 E1455:H1459 E1377:H1384 E1425:H1425 E1368:H1371 E1421:H1422 E1355:H1358 E1386:H1391 E1393:H1398 E1400:H1402 E1404:H1410 E1412:H1414 E1416:H1419 E1324:H1331 E1373:H1375 E1315:H1316 E1333:H1349 E1351:H1353 E1361:H1366 E1318:H1322 E1240:H1247 E1288:H1288 E1231:H1234 E1284:H1285 E1218:H1221 E1249:H1254 E1256:H1261 E1263:H1265 E1267:H1273 E1275:H1277 E1279:H1282 E1187:H1194 E1236:H1238 E1178:H1179 E1196:H1212 E1214:H1216 E1224:H1229 E1181:H1185 E1103:H1110 E1151:H1151 E1094:H1097 E1147:H1148 E1081:H1084 E1112:H1117 E1119:H1124 E1126:H1128 E1130:H1136 E1138:H1140 E1142:H1145 E1050:H1057 E1099:H1101 E1041:H1042 E1059:H1075 E1077:H1079 E1087:H1092 E1044:H1048 E966:H973 E1014:H1014 E957:H960 E1010:H1011 E944:H947 E975:H980 E982:H987 E989:H991 E993:H999 E1001:H1003 E1005:H1008 E913:H920 E962:H964 E904:H905 E922:H938 E940:H942 E950:H955 E907:H911 E829:H836 E877:H877 E820:H823 E873:H874 E807:H810 E838:H843 E845:H850 E852:H854 E856:H862 E864:H866 E868:H871 E776:H783 E825:H827 E767:H768 E785:H801 E803:H805 E813:H818 E770:H774 E692:H699 E740:H740 E683:H686 E736:H737 E670:H673 E701:H706 E708:H713 E715:H717 E719:H725 E727:H729 E731:H734 E639:H646 E688:H690 E630:H631 E648:H664 E666:H668 E676:H681 E633:H637 E394:H395 E114:H115 E502:H502 E532:H534 E522:H523 E397:H398 E88:H88 E479:H480 E407:H408 E389:H390 E59:H60 E48:H51 E40:H46 E34:H38 E29:H32 E76:H76 E400:H401 E380:H381 E376:H377 E91:H92 E62:H63 E23:H24 E84:H84 E405:H405 E26:H27 E384:H387 E66:H71 E413:H418 E362:H374 E596:H596 E549:H556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D381">
      <formula1>0</formula1>
    </dataValidation>
    <dataValidation type="whole" operator="greaterThanOrEqual" allowBlank="1" showInputMessage="1" showErrorMessage="1" error="Въвежда се цяло положително число!" sqref="E490:H491 E587:H588 E562:H562 E378:H379 E547:H547 E539:H540 E513:H515 E504:H505 E564:H564 E482:H483 E508:H509 E475:H477 E470:H470 E467:H467 E464:H464 E410:H410 E581:H582 E403:H403 E542:H543 E567:H572 E392:H392 E486:H487">
      <formula1>0</formula1>
    </dataValidation>
    <dataValidation type="whole" operator="lessThanOrEqual" allowBlank="1" showInputMessage="1" showErrorMessage="1" error="Въвежда се цяло отрицателно число!" sqref="E122:H124 E2742:H2742 E2793:H2793 E2729:H2729 E2605:H2605 E2656:H2656 E2592:H2592 E2468:H2468 E2519:H2519 E2455:H2455 E2331:H2331 E2382:H2382 E2318:H2318 E2194:H2194 E2245:H2245 E2181:H2181 E2057:H2057 E2108:H2108 E2044:H2044 E1920:H1920 E1971:H1971 E1907:H1907 E1783:H1783 E1834:H1834 E1770:H1770 E1646:H1646 E1697:H1697 E1633:H1633 E1509:H1509 E1560:H1560 E1496:H1496 E1372:H1372 E1423:H1423 E1359:H1359 E1235:H1235 E1286:H1286 E1222:H1222 E1098:H1098 E1149:H1149 E1085:H1085 E961:H961 E1012:H1012 E948:H948 E824:H824 E875:H875 E811:H811 E687:H687 E738:H738 E674:H674 E589:H590 E492:H496 E488:H489 E563:H563 E163:H168 E161:H161 E573:H578 E565:H565 E537:H538 E517:H520 E506:H507 E548:H548 E484:H485 E583:H584 E469:H469 E466:H466 E462:H463 E411:H411 E245:H245 E404:H404 E498:H501 E393:H393 E382:H382 E296:H296 E510:H511 E232:H232">
      <formula1>0</formula1>
    </dataValidation>
    <dataValidation type="whole" operator="lessThan" allowBlank="1" showInputMessage="1" showErrorMessage="1" error="Въвежда се цяло яисло!" sqref="E585:H585 E422:H424 E557:H561 E579:H580 E427:H428 E545:H546 E525:H530 E535:H535 E472:H474 E592:H595">
      <formula1>999999999999999000000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2022-03-31T06:59:51Z</dcterms:modified>
</cp:coreProperties>
</file>