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5200" windowHeight="11280"/>
  </bookViews>
  <sheets>
    <sheet name="2022" sheetId="21" r:id="rId1"/>
  </sheets>
  <definedNames>
    <definedName name="_xlnm.Print_Area" localSheetId="0">'2022'!$A$1:$V$589</definedName>
    <definedName name="_xlnm.Print_Titles" localSheetId="0">'2022'!$11:$11</definedName>
  </definedNames>
  <calcPr calcId="145621"/>
</workbook>
</file>

<file path=xl/calcChain.xml><?xml version="1.0" encoding="utf-8"?>
<calcChain xmlns="http://schemas.openxmlformats.org/spreadsheetml/2006/main">
  <c r="F27" i="21" l="1"/>
  <c r="F28" i="21" l="1"/>
  <c r="F51" i="21" l="1"/>
  <c r="F36" i="21" l="1"/>
  <c r="G36" i="21"/>
  <c r="F155" i="21"/>
  <c r="G155" i="21"/>
  <c r="F156" i="21"/>
  <c r="G156" i="21"/>
  <c r="F157" i="21"/>
  <c r="G157" i="21"/>
  <c r="F158" i="21"/>
  <c r="G158" i="21"/>
  <c r="F153" i="21"/>
  <c r="G153" i="21"/>
  <c r="F154" i="21"/>
  <c r="G154" i="21"/>
  <c r="F159" i="21"/>
  <c r="G159" i="21"/>
  <c r="F160" i="21"/>
  <c r="G160" i="21"/>
  <c r="F149" i="21"/>
  <c r="G149" i="21"/>
  <c r="F150" i="21"/>
  <c r="G150" i="21"/>
  <c r="F151" i="21"/>
  <c r="G151" i="21"/>
  <c r="F147" i="21"/>
  <c r="G147" i="21"/>
  <c r="F148" i="21"/>
  <c r="G148" i="21"/>
  <c r="F182" i="21"/>
  <c r="G182" i="21"/>
  <c r="F183" i="21"/>
  <c r="G183" i="21"/>
  <c r="F184" i="21"/>
  <c r="G184" i="21"/>
  <c r="F185" i="21"/>
  <c r="G185" i="21"/>
  <c r="F186" i="21"/>
  <c r="G186" i="21"/>
  <c r="F198" i="21"/>
  <c r="G198" i="21"/>
  <c r="F199" i="21"/>
  <c r="G199" i="21"/>
  <c r="F144" i="21"/>
  <c r="G144" i="21"/>
  <c r="F145" i="21"/>
  <c r="G145" i="21"/>
  <c r="F146" i="21"/>
  <c r="G146" i="21"/>
  <c r="F179" i="21"/>
  <c r="G179" i="21"/>
  <c r="F180" i="21"/>
  <c r="G180" i="21"/>
  <c r="F181" i="21"/>
  <c r="G181" i="21"/>
  <c r="F187" i="21"/>
  <c r="G187" i="21"/>
  <c r="F361" i="21" l="1"/>
  <c r="G361" i="21"/>
  <c r="F359" i="21"/>
  <c r="G359" i="21"/>
  <c r="F360" i="21"/>
  <c r="G360" i="21"/>
  <c r="F266" i="21"/>
  <c r="G266" i="21"/>
  <c r="F263" i="21"/>
  <c r="G263" i="21"/>
  <c r="F264" i="21"/>
  <c r="G264" i="21"/>
  <c r="F265" i="21"/>
  <c r="G265" i="21"/>
  <c r="F254" i="21"/>
  <c r="G254" i="21"/>
  <c r="F255" i="21"/>
  <c r="G255" i="21"/>
  <c r="F308" i="21" l="1"/>
  <c r="G308" i="21"/>
  <c r="F301" i="21"/>
  <c r="G301" i="21"/>
  <c r="F302" i="21"/>
  <c r="G302" i="21"/>
  <c r="F356" i="21"/>
  <c r="G356" i="21"/>
  <c r="F354" i="21" l="1"/>
  <c r="G354" i="21"/>
  <c r="F355" i="21"/>
  <c r="G355" i="21"/>
  <c r="F172" i="21" l="1"/>
  <c r="G172" i="21"/>
  <c r="F173" i="21"/>
  <c r="G173" i="21"/>
  <c r="F174" i="21"/>
  <c r="G174" i="21"/>
  <c r="F175" i="21"/>
  <c r="G175" i="21"/>
  <c r="F176" i="21"/>
  <c r="G176" i="21"/>
  <c r="F177" i="21"/>
  <c r="G177" i="21"/>
  <c r="F178" i="21"/>
  <c r="G178" i="21"/>
  <c r="F188" i="21"/>
  <c r="G188" i="21"/>
  <c r="F189" i="21"/>
  <c r="G189" i="21"/>
  <c r="F169" i="21"/>
  <c r="G169" i="21"/>
  <c r="F170" i="21"/>
  <c r="G170" i="21"/>
  <c r="F171" i="21"/>
  <c r="G171" i="21"/>
  <c r="F137" i="21"/>
  <c r="G137" i="21"/>
  <c r="F138" i="21"/>
  <c r="G138" i="21"/>
  <c r="F139" i="21"/>
  <c r="G139" i="21"/>
  <c r="F140" i="21"/>
  <c r="G140" i="21"/>
  <c r="F141" i="21"/>
  <c r="G141" i="21"/>
  <c r="F142" i="21"/>
  <c r="G142" i="21"/>
  <c r="F143" i="21"/>
  <c r="G143" i="21"/>
  <c r="F152" i="21"/>
  <c r="G152" i="21"/>
  <c r="F161" i="21"/>
  <c r="G161" i="21"/>
  <c r="G323" i="21" l="1"/>
  <c r="G324" i="21"/>
  <c r="G325" i="21"/>
  <c r="G320" i="21"/>
  <c r="G321" i="21"/>
  <c r="G322" i="21"/>
  <c r="F324" i="21"/>
  <c r="F327" i="21" l="1"/>
  <c r="F328" i="21"/>
  <c r="F372" i="21" l="1"/>
  <c r="F373" i="21"/>
  <c r="F374" i="21"/>
  <c r="F375" i="21"/>
  <c r="F376" i="21"/>
  <c r="F378" i="21"/>
  <c r="F379" i="21"/>
  <c r="F380" i="21"/>
  <c r="F382" i="21"/>
  <c r="F383" i="21"/>
  <c r="F386" i="21"/>
  <c r="F387" i="21"/>
  <c r="F388" i="21"/>
  <c r="F390" i="21"/>
  <c r="F391" i="21"/>
  <c r="F393" i="21"/>
  <c r="F394" i="21"/>
  <c r="F395" i="21"/>
  <c r="F396" i="21"/>
  <c r="F398" i="21"/>
  <c r="F399" i="21"/>
  <c r="F401" i="21"/>
  <c r="F402" i="21"/>
  <c r="F403" i="21"/>
  <c r="F406" i="21"/>
  <c r="F407" i="21"/>
  <c r="F408" i="21"/>
  <c r="F409" i="21"/>
  <c r="F410" i="21"/>
  <c r="F412" i="21"/>
  <c r="F413" i="21"/>
  <c r="F414" i="21"/>
  <c r="F416" i="21"/>
  <c r="F417" i="21"/>
  <c r="F421" i="21"/>
  <c r="F422" i="21"/>
  <c r="F423" i="21"/>
  <c r="F425" i="21"/>
  <c r="F426" i="21"/>
  <c r="F427" i="21"/>
  <c r="F428" i="21"/>
  <c r="F431" i="21"/>
  <c r="F432" i="21"/>
  <c r="F433" i="21"/>
  <c r="F435" i="21"/>
  <c r="F436" i="21"/>
  <c r="F437" i="21"/>
  <c r="F438" i="21"/>
  <c r="F439" i="21"/>
  <c r="F442" i="21"/>
  <c r="F443" i="21"/>
  <c r="F444" i="21"/>
  <c r="F446" i="21"/>
  <c r="F447" i="21"/>
  <c r="F448" i="21"/>
  <c r="F449" i="21"/>
  <c r="F450" i="21"/>
  <c r="F453" i="21"/>
  <c r="F454" i="21"/>
  <c r="F455" i="21"/>
  <c r="F457" i="21"/>
  <c r="F458" i="21"/>
  <c r="F459" i="21"/>
  <c r="F460" i="21"/>
  <c r="F461" i="21"/>
  <c r="F464" i="21"/>
  <c r="F465" i="21"/>
  <c r="F466" i="21"/>
  <c r="F468" i="21"/>
  <c r="F469" i="21"/>
  <c r="F470" i="21"/>
  <c r="F471" i="21"/>
  <c r="F472" i="21"/>
  <c r="F475" i="21"/>
  <c r="F476" i="21"/>
  <c r="F477" i="21"/>
  <c r="F479" i="21"/>
  <c r="F480" i="21"/>
  <c r="F481" i="21"/>
  <c r="F482" i="21"/>
  <c r="F483" i="21"/>
  <c r="F486" i="21"/>
  <c r="F487" i="21"/>
  <c r="F488" i="21"/>
  <c r="F490" i="21"/>
  <c r="F491" i="21"/>
  <c r="F492" i="21"/>
  <c r="F493" i="21"/>
  <c r="F494" i="21"/>
  <c r="F497" i="21"/>
  <c r="F498" i="21"/>
  <c r="F499" i="21"/>
  <c r="F501" i="21"/>
  <c r="F502" i="21"/>
  <c r="F503" i="21"/>
  <c r="F504" i="21"/>
  <c r="F507" i="21"/>
  <c r="F508" i="21"/>
  <c r="F510" i="21"/>
  <c r="F511" i="21"/>
  <c r="F513" i="21"/>
  <c r="F514" i="21"/>
  <c r="F516" i="21"/>
  <c r="F517" i="21"/>
  <c r="F519" i="21"/>
  <c r="F520" i="21"/>
  <c r="F522" i="21"/>
  <c r="F523" i="21"/>
  <c r="F525" i="21"/>
  <c r="F526" i="21"/>
  <c r="F528" i="21"/>
  <c r="F529" i="21"/>
  <c r="F533" i="21"/>
  <c r="F534" i="21"/>
  <c r="F536" i="21"/>
  <c r="F537" i="21"/>
  <c r="F540" i="21"/>
  <c r="F541" i="21"/>
  <c r="F543" i="21"/>
  <c r="F544" i="21"/>
  <c r="F547" i="21"/>
  <c r="F548" i="21"/>
  <c r="F550" i="21"/>
  <c r="F551" i="21"/>
  <c r="F554" i="21"/>
  <c r="F555" i="21"/>
  <c r="F557" i="21"/>
  <c r="F558" i="21"/>
  <c r="F561" i="21"/>
  <c r="F562" i="21"/>
  <c r="F564" i="21"/>
  <c r="F565" i="21"/>
  <c r="F568" i="21"/>
  <c r="F569" i="21"/>
  <c r="F571" i="21"/>
  <c r="F572" i="21"/>
  <c r="F575" i="21"/>
  <c r="F576" i="21"/>
  <c r="F578" i="21"/>
  <c r="F579" i="21"/>
  <c r="F582" i="21"/>
  <c r="F583" i="21"/>
  <c r="F585" i="21"/>
  <c r="F586" i="21"/>
  <c r="F30" i="21" l="1"/>
  <c r="F29" i="21"/>
  <c r="F204" i="21"/>
  <c r="G204" i="21"/>
  <c r="G32" i="21" l="1"/>
  <c r="G33" i="21"/>
  <c r="G34" i="21"/>
  <c r="G35" i="21"/>
  <c r="F48" i="21"/>
  <c r="F35" i="21" l="1"/>
  <c r="F34" i="21"/>
  <c r="F52" i="21" l="1"/>
  <c r="F268" i="21" l="1"/>
  <c r="G372" i="21" l="1"/>
  <c r="F322" i="21"/>
  <c r="F323" i="21"/>
  <c r="F325" i="21"/>
  <c r="F326" i="21"/>
  <c r="F56" i="21" l="1"/>
  <c r="F321" i="21"/>
  <c r="F50" i="21"/>
  <c r="F47" i="21"/>
  <c r="F49" i="21"/>
  <c r="F33" i="21"/>
  <c r="F37" i="21"/>
  <c r="F320" i="21" l="1"/>
  <c r="F318" i="21"/>
  <c r="F32" i="21" l="1"/>
  <c r="F31" i="21"/>
  <c r="F317" i="21" l="1"/>
  <c r="D15" i="21" l="1"/>
  <c r="O15" i="21" l="1"/>
  <c r="P15" i="21"/>
  <c r="Q15" i="21"/>
  <c r="R15" i="21"/>
  <c r="R14" i="21" s="1"/>
  <c r="S15" i="21"/>
  <c r="V15" i="21"/>
  <c r="N20" i="21"/>
  <c r="O20" i="21"/>
  <c r="P20" i="21"/>
  <c r="Q20" i="21"/>
  <c r="R20" i="21"/>
  <c r="S20" i="21"/>
  <c r="U20" i="21"/>
  <c r="V20" i="21"/>
  <c r="N18" i="21"/>
  <c r="O18" i="21"/>
  <c r="P18" i="21"/>
  <c r="Q18" i="21"/>
  <c r="R18" i="21"/>
  <c r="S18" i="21"/>
  <c r="U18" i="21"/>
  <c r="V18" i="21"/>
  <c r="N15" i="21"/>
  <c r="J15" i="21"/>
  <c r="K15" i="21"/>
  <c r="G15" i="21" s="1"/>
  <c r="L15" i="21"/>
  <c r="J20" i="21"/>
  <c r="K20" i="21"/>
  <c r="L20" i="21"/>
  <c r="J18" i="21"/>
  <c r="K18" i="21"/>
  <c r="L18" i="21"/>
  <c r="I20" i="21"/>
  <c r="I18" i="21"/>
  <c r="E20" i="21"/>
  <c r="E18" i="21"/>
  <c r="D20" i="21"/>
  <c r="D18" i="21"/>
  <c r="I15" i="21"/>
  <c r="G19" i="21"/>
  <c r="G21" i="21"/>
  <c r="F19" i="21"/>
  <c r="F21" i="21"/>
  <c r="G586" i="21"/>
  <c r="G585" i="21"/>
  <c r="V584" i="21"/>
  <c r="U584" i="21"/>
  <c r="S584" i="21"/>
  <c r="R584" i="21"/>
  <c r="Q584" i="21"/>
  <c r="P584" i="21"/>
  <c r="O584" i="21"/>
  <c r="N584" i="21"/>
  <c r="L584" i="21"/>
  <c r="K584" i="21"/>
  <c r="J584" i="21"/>
  <c r="I584" i="21"/>
  <c r="E584" i="21"/>
  <c r="D584" i="21"/>
  <c r="G583" i="21"/>
  <c r="G582" i="21"/>
  <c r="V581" i="21"/>
  <c r="U581" i="21"/>
  <c r="S581" i="21"/>
  <c r="R581" i="21"/>
  <c r="Q581" i="21"/>
  <c r="P581" i="21"/>
  <c r="O581" i="21"/>
  <c r="N581" i="21"/>
  <c r="L581" i="21"/>
  <c r="K581" i="21"/>
  <c r="J581" i="21"/>
  <c r="I581" i="21"/>
  <c r="E581" i="21"/>
  <c r="D581" i="21"/>
  <c r="G579" i="21"/>
  <c r="G578" i="21"/>
  <c r="V577" i="21"/>
  <c r="U577" i="21"/>
  <c r="S577" i="21"/>
  <c r="R577" i="21"/>
  <c r="Q577" i="21"/>
  <c r="P577" i="21"/>
  <c r="O577" i="21"/>
  <c r="N577" i="21"/>
  <c r="L577" i="21"/>
  <c r="K577" i="21"/>
  <c r="J577" i="21"/>
  <c r="I577" i="21"/>
  <c r="E577" i="21"/>
  <c r="D577" i="21"/>
  <c r="G576" i="21"/>
  <c r="G575" i="21"/>
  <c r="V574" i="21"/>
  <c r="U574" i="21"/>
  <c r="S574" i="21"/>
  <c r="R574" i="21"/>
  <c r="Q574" i="21"/>
  <c r="P574" i="21"/>
  <c r="O574" i="21"/>
  <c r="N574" i="21"/>
  <c r="L574" i="21"/>
  <c r="K574" i="21"/>
  <c r="J574" i="21"/>
  <c r="I574" i="21"/>
  <c r="E574" i="21"/>
  <c r="D574" i="21"/>
  <c r="G572" i="21"/>
  <c r="G571" i="21"/>
  <c r="V570" i="21"/>
  <c r="U570" i="21"/>
  <c r="S570" i="21"/>
  <c r="R570" i="21"/>
  <c r="Q570" i="21"/>
  <c r="P570" i="21"/>
  <c r="O570" i="21"/>
  <c r="N570" i="21"/>
  <c r="L570" i="21"/>
  <c r="K570" i="21"/>
  <c r="J570" i="21"/>
  <c r="I570" i="21"/>
  <c r="E570" i="21"/>
  <c r="D570" i="21"/>
  <c r="G569" i="21"/>
  <c r="G568" i="21"/>
  <c r="V567" i="21"/>
  <c r="U567" i="21"/>
  <c r="S567" i="21"/>
  <c r="R567" i="21"/>
  <c r="R566" i="21" s="1"/>
  <c r="Q567" i="21"/>
  <c r="P567" i="21"/>
  <c r="O567" i="21"/>
  <c r="N567" i="21"/>
  <c r="L567" i="21"/>
  <c r="K567" i="21"/>
  <c r="J567" i="21"/>
  <c r="I567" i="21"/>
  <c r="E567" i="21"/>
  <c r="D567" i="21"/>
  <c r="G565" i="21"/>
  <c r="G564" i="21"/>
  <c r="V563" i="21"/>
  <c r="U563" i="21"/>
  <c r="S563" i="21"/>
  <c r="R563" i="21"/>
  <c r="Q563" i="21"/>
  <c r="P563" i="21"/>
  <c r="O563" i="21"/>
  <c r="N563" i="21"/>
  <c r="L563" i="21"/>
  <c r="K563" i="21"/>
  <c r="J563" i="21"/>
  <c r="I563" i="21"/>
  <c r="E563" i="21"/>
  <c r="D563" i="21"/>
  <c r="G562" i="21"/>
  <c r="G561" i="21"/>
  <c r="V560" i="21"/>
  <c r="U560" i="21"/>
  <c r="S560" i="21"/>
  <c r="R560" i="21"/>
  <c r="Q560" i="21"/>
  <c r="P560" i="21"/>
  <c r="O560" i="21"/>
  <c r="N560" i="21"/>
  <c r="L560" i="21"/>
  <c r="K560" i="21"/>
  <c r="J560" i="21"/>
  <c r="I560" i="21"/>
  <c r="E560" i="21"/>
  <c r="D560" i="21"/>
  <c r="G558" i="21"/>
  <c r="G557" i="21"/>
  <c r="V556" i="21"/>
  <c r="U556" i="21"/>
  <c r="S556" i="21"/>
  <c r="R556" i="21"/>
  <c r="Q556" i="21"/>
  <c r="P556" i="21"/>
  <c r="O556" i="21"/>
  <c r="N556" i="21"/>
  <c r="L556" i="21"/>
  <c r="K556" i="21"/>
  <c r="J556" i="21"/>
  <c r="I556" i="21"/>
  <c r="E556" i="21"/>
  <c r="D556" i="21"/>
  <c r="G555" i="21"/>
  <c r="G554" i="21"/>
  <c r="V553" i="21"/>
  <c r="U553" i="21"/>
  <c r="S553" i="21"/>
  <c r="R553" i="21"/>
  <c r="R552" i="21" s="1"/>
  <c r="Q553" i="21"/>
  <c r="P553" i="21"/>
  <c r="O553" i="21"/>
  <c r="N553" i="21"/>
  <c r="L553" i="21"/>
  <c r="K553" i="21"/>
  <c r="J553" i="21"/>
  <c r="I553" i="21"/>
  <c r="E553" i="21"/>
  <c r="D553" i="21"/>
  <c r="G551" i="21"/>
  <c r="G550" i="21"/>
  <c r="V549" i="21"/>
  <c r="U549" i="21"/>
  <c r="S549" i="21"/>
  <c r="R549" i="21"/>
  <c r="Q549" i="21"/>
  <c r="P549" i="21"/>
  <c r="O549" i="21"/>
  <c r="N549" i="21"/>
  <c r="L549" i="21"/>
  <c r="K549" i="21"/>
  <c r="J549" i="21"/>
  <c r="I549" i="21"/>
  <c r="E549" i="21"/>
  <c r="D549" i="21"/>
  <c r="G548" i="21"/>
  <c r="G547" i="21"/>
  <c r="V546" i="21"/>
  <c r="U546" i="21"/>
  <c r="S546" i="21"/>
  <c r="R546" i="21"/>
  <c r="R545" i="21" s="1"/>
  <c r="Q546" i="21"/>
  <c r="P546" i="21"/>
  <c r="O546" i="21"/>
  <c r="N546" i="21"/>
  <c r="L546" i="21"/>
  <c r="K546" i="21"/>
  <c r="J546" i="21"/>
  <c r="I546" i="21"/>
  <c r="E546" i="21"/>
  <c r="D546" i="21"/>
  <c r="G544" i="21"/>
  <c r="G543" i="21"/>
  <c r="V542" i="21"/>
  <c r="U542" i="21"/>
  <c r="S542" i="21"/>
  <c r="R542" i="21"/>
  <c r="Q542" i="21"/>
  <c r="P542" i="21"/>
  <c r="O542" i="21"/>
  <c r="N542" i="21"/>
  <c r="L542" i="21"/>
  <c r="K542" i="21"/>
  <c r="J542" i="21"/>
  <c r="I542" i="21"/>
  <c r="E542" i="21"/>
  <c r="D542" i="21"/>
  <c r="G541" i="21"/>
  <c r="G540" i="21"/>
  <c r="V539" i="21"/>
  <c r="U539" i="21"/>
  <c r="S539" i="21"/>
  <c r="R539" i="21"/>
  <c r="Q539" i="21"/>
  <c r="P539" i="21"/>
  <c r="P538" i="21" s="1"/>
  <c r="O539" i="21"/>
  <c r="N539" i="21"/>
  <c r="L539" i="21"/>
  <c r="K539" i="21"/>
  <c r="J539" i="21"/>
  <c r="I539" i="21"/>
  <c r="E539" i="21"/>
  <c r="D539" i="21"/>
  <c r="D538" i="21" s="1"/>
  <c r="V535" i="21"/>
  <c r="U535" i="21"/>
  <c r="S535" i="21"/>
  <c r="R535" i="21"/>
  <c r="Q535" i="21"/>
  <c r="P535" i="21"/>
  <c r="O535" i="21"/>
  <c r="N535" i="21"/>
  <c r="L535" i="21"/>
  <c r="K535" i="21"/>
  <c r="J535" i="21"/>
  <c r="I535" i="21"/>
  <c r="E535" i="21"/>
  <c r="D535" i="21"/>
  <c r="V532" i="21"/>
  <c r="U532" i="21"/>
  <c r="O532" i="21"/>
  <c r="P532" i="21"/>
  <c r="Q532" i="21"/>
  <c r="R532" i="21"/>
  <c r="S532" i="21"/>
  <c r="N532" i="21"/>
  <c r="J532" i="21"/>
  <c r="J531" i="21" s="1"/>
  <c r="K532" i="21"/>
  <c r="L532" i="21"/>
  <c r="L531" i="21" s="1"/>
  <c r="I532" i="21"/>
  <c r="E532" i="21"/>
  <c r="D532" i="21"/>
  <c r="G533" i="21"/>
  <c r="G534" i="21"/>
  <c r="G536" i="21"/>
  <c r="G537" i="21"/>
  <c r="V527" i="21"/>
  <c r="U527" i="21"/>
  <c r="S527" i="21"/>
  <c r="R527" i="21"/>
  <c r="Q527" i="21"/>
  <c r="P527" i="21"/>
  <c r="O527" i="21"/>
  <c r="N527" i="21"/>
  <c r="L527" i="21"/>
  <c r="K527" i="21"/>
  <c r="J527" i="21"/>
  <c r="I527" i="21"/>
  <c r="E527" i="21"/>
  <c r="D527" i="21"/>
  <c r="V524" i="21"/>
  <c r="U524" i="21"/>
  <c r="S524" i="21"/>
  <c r="R524" i="21"/>
  <c r="Q524" i="21"/>
  <c r="P524" i="21"/>
  <c r="O524" i="21"/>
  <c r="N524" i="21"/>
  <c r="L524" i="21"/>
  <c r="K524" i="21"/>
  <c r="J524" i="21"/>
  <c r="I524" i="21"/>
  <c r="E524" i="21"/>
  <c r="D524" i="21"/>
  <c r="V521" i="21"/>
  <c r="U521" i="21"/>
  <c r="S521" i="21"/>
  <c r="R521" i="21"/>
  <c r="Q521" i="21"/>
  <c r="P521" i="21"/>
  <c r="O521" i="21"/>
  <c r="N521" i="21"/>
  <c r="L521" i="21"/>
  <c r="K521" i="21"/>
  <c r="J521" i="21"/>
  <c r="I521" i="21"/>
  <c r="E521" i="21"/>
  <c r="D521" i="21"/>
  <c r="V518" i="21"/>
  <c r="U518" i="21"/>
  <c r="S518" i="21"/>
  <c r="R518" i="21"/>
  <c r="Q518" i="21"/>
  <c r="P518" i="21"/>
  <c r="O518" i="21"/>
  <c r="N518" i="21"/>
  <c r="L518" i="21"/>
  <c r="K518" i="21"/>
  <c r="J518" i="21"/>
  <c r="I518" i="21"/>
  <c r="E518" i="21"/>
  <c r="D518" i="21"/>
  <c r="V515" i="21"/>
  <c r="U515" i="21"/>
  <c r="S515" i="21"/>
  <c r="R515" i="21"/>
  <c r="Q515" i="21"/>
  <c r="P515" i="21"/>
  <c r="O515" i="21"/>
  <c r="N515" i="21"/>
  <c r="L515" i="21"/>
  <c r="K515" i="21"/>
  <c r="J515" i="21"/>
  <c r="I515" i="21"/>
  <c r="E515" i="21"/>
  <c r="D515" i="21"/>
  <c r="V512" i="21"/>
  <c r="U512" i="21"/>
  <c r="S512" i="21"/>
  <c r="R512" i="21"/>
  <c r="Q512" i="21"/>
  <c r="P512" i="21"/>
  <c r="O512" i="21"/>
  <c r="N512" i="21"/>
  <c r="L512" i="21"/>
  <c r="K512" i="21"/>
  <c r="J512" i="21"/>
  <c r="I512" i="21"/>
  <c r="E512" i="21"/>
  <c r="D512" i="21"/>
  <c r="G510" i="21"/>
  <c r="G511" i="21"/>
  <c r="G513" i="21"/>
  <c r="G514" i="21"/>
  <c r="G516" i="21"/>
  <c r="G517" i="21"/>
  <c r="G519" i="21"/>
  <c r="G520" i="21"/>
  <c r="G522" i="21"/>
  <c r="G523" i="21"/>
  <c r="G525" i="21"/>
  <c r="G526" i="21"/>
  <c r="G528" i="21"/>
  <c r="G529" i="21"/>
  <c r="V509" i="21"/>
  <c r="U509" i="21"/>
  <c r="S509" i="21"/>
  <c r="R509" i="21"/>
  <c r="Q509" i="21"/>
  <c r="P509" i="21"/>
  <c r="O509" i="21"/>
  <c r="N509" i="21"/>
  <c r="L509" i="21"/>
  <c r="K509" i="21"/>
  <c r="J509" i="21"/>
  <c r="I509" i="21"/>
  <c r="E509" i="21"/>
  <c r="D509" i="21"/>
  <c r="V506" i="21"/>
  <c r="U506" i="21"/>
  <c r="O506" i="21"/>
  <c r="P506" i="21"/>
  <c r="Q506" i="21"/>
  <c r="R506" i="21"/>
  <c r="S506" i="21"/>
  <c r="N506" i="21"/>
  <c r="J506" i="21"/>
  <c r="K506" i="21"/>
  <c r="L506" i="21"/>
  <c r="I506" i="21"/>
  <c r="G507" i="21"/>
  <c r="G508" i="21"/>
  <c r="E506" i="21"/>
  <c r="D506" i="21"/>
  <c r="G504" i="21"/>
  <c r="G503" i="21"/>
  <c r="G502" i="21"/>
  <c r="G501" i="21"/>
  <c r="V500" i="21"/>
  <c r="U500" i="21"/>
  <c r="S500" i="21"/>
  <c r="R500" i="21"/>
  <c r="Q500" i="21"/>
  <c r="P500" i="21"/>
  <c r="O500" i="21"/>
  <c r="N500" i="21"/>
  <c r="L500" i="21"/>
  <c r="K500" i="21"/>
  <c r="J500" i="21"/>
  <c r="I500" i="21"/>
  <c r="G499" i="21"/>
  <c r="G498" i="21"/>
  <c r="G497" i="21"/>
  <c r="V496" i="21"/>
  <c r="U496" i="21"/>
  <c r="S496" i="21"/>
  <c r="R496" i="21"/>
  <c r="Q496" i="21"/>
  <c r="P496" i="21"/>
  <c r="O496" i="21"/>
  <c r="N496" i="21"/>
  <c r="L496" i="21"/>
  <c r="K496" i="21"/>
  <c r="J496" i="21"/>
  <c r="I496" i="21"/>
  <c r="E496" i="21"/>
  <c r="D496" i="21"/>
  <c r="G494" i="21"/>
  <c r="G493" i="21"/>
  <c r="G492" i="21"/>
  <c r="G491" i="21"/>
  <c r="G490" i="21"/>
  <c r="V489" i="21"/>
  <c r="U489" i="21"/>
  <c r="S489" i="21"/>
  <c r="R489" i="21"/>
  <c r="Q489" i="21"/>
  <c r="P489" i="21"/>
  <c r="O489" i="21"/>
  <c r="N489" i="21"/>
  <c r="L489" i="21"/>
  <c r="K489" i="21"/>
  <c r="J489" i="21"/>
  <c r="I489" i="21"/>
  <c r="E489" i="21"/>
  <c r="D489" i="21"/>
  <c r="G488" i="21"/>
  <c r="G487" i="21"/>
  <c r="G486" i="21"/>
  <c r="V485" i="21"/>
  <c r="U485" i="21"/>
  <c r="S485" i="21"/>
  <c r="R485" i="21"/>
  <c r="Q485" i="21"/>
  <c r="P485" i="21"/>
  <c r="O485" i="21"/>
  <c r="N485" i="21"/>
  <c r="L485" i="21"/>
  <c r="K485" i="21"/>
  <c r="J485" i="21"/>
  <c r="I485" i="21"/>
  <c r="E485" i="21"/>
  <c r="D485" i="21"/>
  <c r="G483" i="21"/>
  <c r="G482" i="21"/>
  <c r="G481" i="21"/>
  <c r="G480" i="21"/>
  <c r="G479" i="21"/>
  <c r="V478" i="21"/>
  <c r="U478" i="21"/>
  <c r="S478" i="21"/>
  <c r="R478" i="21"/>
  <c r="Q478" i="21"/>
  <c r="P478" i="21"/>
  <c r="O478" i="21"/>
  <c r="N478" i="21"/>
  <c r="L478" i="21"/>
  <c r="K478" i="21"/>
  <c r="J478" i="21"/>
  <c r="I478" i="21"/>
  <c r="E478" i="21"/>
  <c r="D478" i="21"/>
  <c r="G477" i="21"/>
  <c r="G476" i="21"/>
  <c r="G475" i="21"/>
  <c r="V474" i="21"/>
  <c r="U474" i="21"/>
  <c r="S474" i="21"/>
  <c r="R474" i="21"/>
  <c r="Q474" i="21"/>
  <c r="P474" i="21"/>
  <c r="O474" i="21"/>
  <c r="N474" i="21"/>
  <c r="L474" i="21"/>
  <c r="K474" i="21"/>
  <c r="J474" i="21"/>
  <c r="I474" i="21"/>
  <c r="E474" i="21"/>
  <c r="D474" i="21"/>
  <c r="G472" i="21"/>
  <c r="G471" i="21"/>
  <c r="G470" i="21"/>
  <c r="G469" i="21"/>
  <c r="G468" i="21"/>
  <c r="V467" i="21"/>
  <c r="U467" i="21"/>
  <c r="S467" i="21"/>
  <c r="R467" i="21"/>
  <c r="Q467" i="21"/>
  <c r="P467" i="21"/>
  <c r="O467" i="21"/>
  <c r="N467" i="21"/>
  <c r="L467" i="21"/>
  <c r="K467" i="21"/>
  <c r="J467" i="21"/>
  <c r="I467" i="21"/>
  <c r="E467" i="21"/>
  <c r="D467" i="21"/>
  <c r="G466" i="21"/>
  <c r="G465" i="21"/>
  <c r="G464" i="21"/>
  <c r="V463" i="21"/>
  <c r="U463" i="21"/>
  <c r="S463" i="21"/>
  <c r="R463" i="21"/>
  <c r="Q463" i="21"/>
  <c r="P463" i="21"/>
  <c r="O463" i="21"/>
  <c r="N463" i="21"/>
  <c r="L463" i="21"/>
  <c r="K463" i="21"/>
  <c r="J463" i="21"/>
  <c r="I463" i="21"/>
  <c r="E463" i="21"/>
  <c r="D463" i="21"/>
  <c r="G461" i="21"/>
  <c r="G460" i="21"/>
  <c r="G459" i="21"/>
  <c r="G458" i="21"/>
  <c r="G457" i="21"/>
  <c r="V456" i="21"/>
  <c r="U456" i="21"/>
  <c r="S456" i="21"/>
  <c r="R456" i="21"/>
  <c r="Q456" i="21"/>
  <c r="P456" i="21"/>
  <c r="O456" i="21"/>
  <c r="N456" i="21"/>
  <c r="L456" i="21"/>
  <c r="K456" i="21"/>
  <c r="J456" i="21"/>
  <c r="I456" i="21"/>
  <c r="E456" i="21"/>
  <c r="D456" i="21"/>
  <c r="G455" i="21"/>
  <c r="G454" i="21"/>
  <c r="G453" i="21"/>
  <c r="V452" i="21"/>
  <c r="U452" i="21"/>
  <c r="S452" i="21"/>
  <c r="R452" i="21"/>
  <c r="Q452" i="21"/>
  <c r="P452" i="21"/>
  <c r="O452" i="21"/>
  <c r="N452" i="21"/>
  <c r="L452" i="21"/>
  <c r="K452" i="21"/>
  <c r="J452" i="21"/>
  <c r="I452" i="21"/>
  <c r="E452" i="21"/>
  <c r="D452" i="21"/>
  <c r="G450" i="21"/>
  <c r="G449" i="21"/>
  <c r="G448" i="21"/>
  <c r="G447" i="21"/>
  <c r="G446" i="21"/>
  <c r="V445" i="21"/>
  <c r="U445" i="21"/>
  <c r="S445" i="21"/>
  <c r="R445" i="21"/>
  <c r="Q445" i="21"/>
  <c r="P445" i="21"/>
  <c r="O445" i="21"/>
  <c r="N445" i="21"/>
  <c r="L445" i="21"/>
  <c r="K445" i="21"/>
  <c r="J445" i="21"/>
  <c r="I445" i="21"/>
  <c r="E445" i="21"/>
  <c r="D445" i="21"/>
  <c r="G444" i="21"/>
  <c r="G443" i="21"/>
  <c r="G442" i="21"/>
  <c r="V441" i="21"/>
  <c r="U441" i="21"/>
  <c r="S441" i="21"/>
  <c r="R441" i="21"/>
  <c r="Q441" i="21"/>
  <c r="P441" i="21"/>
  <c r="O441" i="21"/>
  <c r="N441" i="21"/>
  <c r="L441" i="21"/>
  <c r="K441" i="21"/>
  <c r="J441" i="21"/>
  <c r="I441" i="21"/>
  <c r="E441" i="21"/>
  <c r="D441" i="21"/>
  <c r="G439" i="21"/>
  <c r="G438" i="21"/>
  <c r="G437" i="21"/>
  <c r="G436" i="21"/>
  <c r="G435" i="21"/>
  <c r="V434" i="21"/>
  <c r="U434" i="21"/>
  <c r="S434" i="21"/>
  <c r="R434" i="21"/>
  <c r="Q434" i="21"/>
  <c r="P434" i="21"/>
  <c r="O434" i="21"/>
  <c r="N434" i="21"/>
  <c r="L434" i="21"/>
  <c r="K434" i="21"/>
  <c r="J434" i="21"/>
  <c r="I434" i="21"/>
  <c r="E434" i="21"/>
  <c r="D434" i="21"/>
  <c r="G433" i="21"/>
  <c r="G432" i="21"/>
  <c r="G431" i="21"/>
  <c r="V430" i="21"/>
  <c r="U430" i="21"/>
  <c r="S430" i="21"/>
  <c r="R430" i="21"/>
  <c r="Q430" i="21"/>
  <c r="P430" i="21"/>
  <c r="O430" i="21"/>
  <c r="N430" i="21"/>
  <c r="L430" i="21"/>
  <c r="K430" i="21"/>
  <c r="J430" i="21"/>
  <c r="I430" i="21"/>
  <c r="E430" i="21"/>
  <c r="D430" i="21"/>
  <c r="V424" i="21"/>
  <c r="U424" i="21"/>
  <c r="O424" i="21"/>
  <c r="P424" i="21"/>
  <c r="Q424" i="21"/>
  <c r="R424" i="21"/>
  <c r="S424" i="21"/>
  <c r="N424" i="21"/>
  <c r="J424" i="21"/>
  <c r="K424" i="21"/>
  <c r="L424" i="21"/>
  <c r="I424" i="21"/>
  <c r="G425" i="21"/>
  <c r="G426" i="21"/>
  <c r="G427" i="21"/>
  <c r="G428" i="21"/>
  <c r="E424" i="21"/>
  <c r="D424" i="21"/>
  <c r="V420" i="21"/>
  <c r="U420" i="21"/>
  <c r="O420" i="21"/>
  <c r="P420" i="21"/>
  <c r="Q420" i="21"/>
  <c r="R420" i="21"/>
  <c r="S420" i="21"/>
  <c r="N420" i="21"/>
  <c r="J420" i="21"/>
  <c r="K420" i="21"/>
  <c r="L420" i="21"/>
  <c r="I420" i="21"/>
  <c r="G421" i="21"/>
  <c r="G422" i="21"/>
  <c r="G423" i="21"/>
  <c r="E420" i="21"/>
  <c r="D420" i="21"/>
  <c r="G417" i="21"/>
  <c r="G416" i="21"/>
  <c r="V415" i="21"/>
  <c r="U415" i="21"/>
  <c r="S415" i="21"/>
  <c r="R415" i="21"/>
  <c r="Q415" i="21"/>
  <c r="P415" i="21"/>
  <c r="O415" i="21"/>
  <c r="N415" i="21"/>
  <c r="L415" i="21"/>
  <c r="K415" i="21"/>
  <c r="J415" i="21"/>
  <c r="I415" i="21"/>
  <c r="E415" i="21"/>
  <c r="D415" i="21"/>
  <c r="G414" i="21"/>
  <c r="G413" i="21"/>
  <c r="G412" i="21"/>
  <c r="V411" i="21"/>
  <c r="U411" i="21"/>
  <c r="S411" i="21"/>
  <c r="R411" i="21"/>
  <c r="Q411" i="21"/>
  <c r="P411" i="21"/>
  <c r="O411" i="21"/>
  <c r="N411" i="21"/>
  <c r="L411" i="21"/>
  <c r="K411" i="21"/>
  <c r="J411" i="21"/>
  <c r="I411" i="21"/>
  <c r="E411" i="21"/>
  <c r="D411" i="21"/>
  <c r="G410" i="21"/>
  <c r="G409" i="21"/>
  <c r="G408" i="21"/>
  <c r="G407" i="21"/>
  <c r="G406" i="21"/>
  <c r="V405" i="21"/>
  <c r="U405" i="21"/>
  <c r="S405" i="21"/>
  <c r="R405" i="21"/>
  <c r="Q405" i="21"/>
  <c r="P405" i="21"/>
  <c r="O405" i="21"/>
  <c r="N405" i="21"/>
  <c r="L405" i="21"/>
  <c r="K405" i="21"/>
  <c r="J405" i="21"/>
  <c r="I405" i="21"/>
  <c r="E405" i="21"/>
  <c r="D405" i="21"/>
  <c r="G403" i="21"/>
  <c r="G402" i="21"/>
  <c r="G401" i="21"/>
  <c r="V400" i="21"/>
  <c r="U400" i="21"/>
  <c r="S400" i="21"/>
  <c r="R400" i="21"/>
  <c r="Q400" i="21"/>
  <c r="P400" i="21"/>
  <c r="O400" i="21"/>
  <c r="N400" i="21"/>
  <c r="L400" i="21"/>
  <c r="K400" i="21"/>
  <c r="J400" i="21"/>
  <c r="I400" i="21"/>
  <c r="E400" i="21"/>
  <c r="D400" i="21"/>
  <c r="G399" i="21"/>
  <c r="G398" i="21"/>
  <c r="V397" i="21"/>
  <c r="U397" i="21"/>
  <c r="S397" i="21"/>
  <c r="R397" i="21"/>
  <c r="Q397" i="21"/>
  <c r="P397" i="21"/>
  <c r="O397" i="21"/>
  <c r="N397" i="21"/>
  <c r="L397" i="21"/>
  <c r="K397" i="21"/>
  <c r="J397" i="21"/>
  <c r="I397" i="21"/>
  <c r="E397" i="21"/>
  <c r="D397" i="21"/>
  <c r="G396" i="21"/>
  <c r="G395" i="21"/>
  <c r="G394" i="21"/>
  <c r="G393" i="21"/>
  <c r="V392" i="21"/>
  <c r="U392" i="21"/>
  <c r="S392" i="21"/>
  <c r="R392" i="21"/>
  <c r="Q392" i="21"/>
  <c r="P392" i="21"/>
  <c r="O392" i="21"/>
  <c r="N392" i="21"/>
  <c r="L392" i="21"/>
  <c r="K392" i="21"/>
  <c r="J392" i="21"/>
  <c r="I392" i="21"/>
  <c r="E392" i="21"/>
  <c r="D392" i="21"/>
  <c r="G391" i="21"/>
  <c r="G390" i="21"/>
  <c r="V389" i="21"/>
  <c r="U389" i="21"/>
  <c r="S389" i="21"/>
  <c r="R389" i="21"/>
  <c r="Q389" i="21"/>
  <c r="P389" i="21"/>
  <c r="O389" i="21"/>
  <c r="N389" i="21"/>
  <c r="L389" i="21"/>
  <c r="K389" i="21"/>
  <c r="J389" i="21"/>
  <c r="I389" i="21"/>
  <c r="E389" i="21"/>
  <c r="D389" i="21"/>
  <c r="G388" i="21"/>
  <c r="G387" i="21"/>
  <c r="G386" i="21"/>
  <c r="V385" i="21"/>
  <c r="U385" i="21"/>
  <c r="S385" i="21"/>
  <c r="R385" i="21"/>
  <c r="Q385" i="21"/>
  <c r="P385" i="21"/>
  <c r="O385" i="21"/>
  <c r="N385" i="21"/>
  <c r="L385" i="21"/>
  <c r="K385" i="21"/>
  <c r="J385" i="21"/>
  <c r="I385" i="21"/>
  <c r="E385" i="21"/>
  <c r="D385" i="21"/>
  <c r="G383" i="21"/>
  <c r="G382" i="21"/>
  <c r="V381" i="21"/>
  <c r="U381" i="21"/>
  <c r="S381" i="21"/>
  <c r="R381" i="21"/>
  <c r="Q381" i="21"/>
  <c r="P381" i="21"/>
  <c r="O381" i="21"/>
  <c r="N381" i="21"/>
  <c r="L381" i="21"/>
  <c r="K381" i="21"/>
  <c r="J381" i="21"/>
  <c r="I381" i="21"/>
  <c r="E381" i="21"/>
  <c r="D381" i="21"/>
  <c r="G380" i="21"/>
  <c r="G379" i="21"/>
  <c r="G378" i="21"/>
  <c r="V377" i="21"/>
  <c r="U377" i="21"/>
  <c r="S377" i="21"/>
  <c r="R377" i="21"/>
  <c r="Q377" i="21"/>
  <c r="P377" i="21"/>
  <c r="O377" i="21"/>
  <c r="N377" i="21"/>
  <c r="L377" i="21"/>
  <c r="K377" i="21"/>
  <c r="J377" i="21"/>
  <c r="I377" i="21"/>
  <c r="E377" i="21"/>
  <c r="D377" i="21"/>
  <c r="G376" i="21"/>
  <c r="G375" i="21"/>
  <c r="G374" i="21"/>
  <c r="G373" i="21"/>
  <c r="V371" i="21"/>
  <c r="U371" i="21"/>
  <c r="S371" i="21"/>
  <c r="R371" i="21"/>
  <c r="Q371" i="21"/>
  <c r="P371" i="21"/>
  <c r="O371" i="21"/>
  <c r="N371" i="21"/>
  <c r="L371" i="21"/>
  <c r="K371" i="21"/>
  <c r="J371" i="21"/>
  <c r="I371" i="21"/>
  <c r="E371" i="21"/>
  <c r="D371" i="21"/>
  <c r="G369" i="21"/>
  <c r="F369" i="21"/>
  <c r="G368" i="21"/>
  <c r="F368" i="21"/>
  <c r="G367" i="21"/>
  <c r="F367" i="21"/>
  <c r="V366" i="21"/>
  <c r="U366" i="21"/>
  <c r="S366" i="21"/>
  <c r="R366" i="21"/>
  <c r="Q366" i="21"/>
  <c r="P366" i="21"/>
  <c r="O366" i="21"/>
  <c r="N366" i="21"/>
  <c r="L366" i="21"/>
  <c r="K366" i="21"/>
  <c r="J366" i="21"/>
  <c r="I366" i="21"/>
  <c r="E366" i="21"/>
  <c r="D366" i="21"/>
  <c r="G365" i="21"/>
  <c r="F365" i="21"/>
  <c r="G364" i="21"/>
  <c r="F364" i="21"/>
  <c r="V363" i="21"/>
  <c r="U363" i="21"/>
  <c r="S363" i="21"/>
  <c r="R363" i="21"/>
  <c r="Q363" i="21"/>
  <c r="P363" i="21"/>
  <c r="O363" i="21"/>
  <c r="N363" i="21"/>
  <c r="L363" i="21"/>
  <c r="K363" i="21"/>
  <c r="J363" i="21"/>
  <c r="I363" i="21"/>
  <c r="E363" i="21"/>
  <c r="D363" i="21"/>
  <c r="G362" i="21"/>
  <c r="F362" i="21"/>
  <c r="G358" i="21"/>
  <c r="F358" i="21"/>
  <c r="G357" i="21"/>
  <c r="F357" i="21"/>
  <c r="G353" i="21"/>
  <c r="F353" i="21"/>
  <c r="V352" i="21"/>
  <c r="U352" i="21"/>
  <c r="S352" i="21"/>
  <c r="R352" i="21"/>
  <c r="Q352" i="21"/>
  <c r="P352" i="21"/>
  <c r="O352" i="21"/>
  <c r="N352" i="21"/>
  <c r="L352" i="21"/>
  <c r="K352" i="21"/>
  <c r="J352" i="21"/>
  <c r="I352" i="21"/>
  <c r="E352" i="21"/>
  <c r="D352" i="21"/>
  <c r="G351" i="21"/>
  <c r="F351" i="21"/>
  <c r="G350" i="21"/>
  <c r="F350" i="21"/>
  <c r="V349" i="21"/>
  <c r="U349" i="21"/>
  <c r="S349" i="21"/>
  <c r="R349" i="21"/>
  <c r="Q349" i="21"/>
  <c r="P349" i="21"/>
  <c r="O349" i="21"/>
  <c r="N349" i="21"/>
  <c r="L349" i="21"/>
  <c r="K349" i="21"/>
  <c r="J349" i="21"/>
  <c r="I349" i="21"/>
  <c r="E349" i="21"/>
  <c r="D349" i="21"/>
  <c r="G348" i="21"/>
  <c r="F348" i="21"/>
  <c r="G347" i="21"/>
  <c r="F347" i="21"/>
  <c r="G346" i="21"/>
  <c r="F346" i="21"/>
  <c r="V345" i="21"/>
  <c r="U345" i="21"/>
  <c r="S345" i="21"/>
  <c r="R345" i="21"/>
  <c r="Q345" i="21"/>
  <c r="P345" i="21"/>
  <c r="O345" i="21"/>
  <c r="N345" i="21"/>
  <c r="L345" i="21"/>
  <c r="K345" i="21"/>
  <c r="J345" i="21"/>
  <c r="I345" i="21"/>
  <c r="E345" i="21"/>
  <c r="D345" i="21"/>
  <c r="G317" i="21"/>
  <c r="G318" i="21"/>
  <c r="G319" i="21"/>
  <c r="F319" i="21"/>
  <c r="G326" i="21"/>
  <c r="G327" i="21"/>
  <c r="G328" i="21"/>
  <c r="G329" i="21"/>
  <c r="G330" i="21"/>
  <c r="G331" i="21"/>
  <c r="G332" i="21"/>
  <c r="G333" i="21"/>
  <c r="G334" i="21"/>
  <c r="G335" i="21"/>
  <c r="G336" i="21"/>
  <c r="F329" i="21"/>
  <c r="F330" i="21"/>
  <c r="F331" i="21"/>
  <c r="F332" i="21"/>
  <c r="F333" i="21"/>
  <c r="F334" i="21"/>
  <c r="F335" i="21"/>
  <c r="F336" i="21"/>
  <c r="G343" i="21"/>
  <c r="F343" i="21"/>
  <c r="G342" i="21"/>
  <c r="F342" i="21"/>
  <c r="V341" i="21"/>
  <c r="U341" i="21"/>
  <c r="S341" i="21"/>
  <c r="R341" i="21"/>
  <c r="Q341" i="21"/>
  <c r="P341" i="21"/>
  <c r="O341" i="21"/>
  <c r="N341" i="21"/>
  <c r="L341" i="21"/>
  <c r="K341" i="21"/>
  <c r="J341" i="21"/>
  <c r="I341" i="21"/>
  <c r="E341" i="21"/>
  <c r="D341" i="21"/>
  <c r="G340" i="21"/>
  <c r="F340" i="21"/>
  <c r="G339" i="21"/>
  <c r="F339" i="21"/>
  <c r="G338" i="21"/>
  <c r="F338" i="21"/>
  <c r="V337" i="21"/>
  <c r="U337" i="21"/>
  <c r="S337" i="21"/>
  <c r="R337" i="21"/>
  <c r="Q337" i="21"/>
  <c r="P337" i="21"/>
  <c r="O337" i="21"/>
  <c r="N337" i="21"/>
  <c r="L337" i="21"/>
  <c r="K337" i="21"/>
  <c r="J337" i="21"/>
  <c r="I337" i="21"/>
  <c r="E337" i="21"/>
  <c r="D337" i="21"/>
  <c r="V315" i="21"/>
  <c r="U315" i="21"/>
  <c r="S315" i="21"/>
  <c r="R315" i="21"/>
  <c r="Q315" i="21"/>
  <c r="P315" i="21"/>
  <c r="O315" i="21"/>
  <c r="N315" i="21"/>
  <c r="L315" i="21"/>
  <c r="K315" i="21"/>
  <c r="J315" i="21"/>
  <c r="J314" i="21" s="1"/>
  <c r="I315" i="21"/>
  <c r="E315" i="21"/>
  <c r="D315" i="21"/>
  <c r="G313" i="21"/>
  <c r="F313" i="21"/>
  <c r="G312" i="21"/>
  <c r="F312" i="21"/>
  <c r="G311" i="21"/>
  <c r="F311" i="21"/>
  <c r="V310" i="21"/>
  <c r="U310" i="21"/>
  <c r="S310" i="21"/>
  <c r="R310" i="21"/>
  <c r="Q310" i="21"/>
  <c r="P310" i="21"/>
  <c r="O310" i="21"/>
  <c r="N310" i="21"/>
  <c r="L310" i="21"/>
  <c r="K310" i="21"/>
  <c r="J310" i="21"/>
  <c r="I310" i="21"/>
  <c r="E310" i="21"/>
  <c r="D310" i="21"/>
  <c r="G309" i="21"/>
  <c r="F309" i="21"/>
  <c r="G307" i="21"/>
  <c r="F307" i="21"/>
  <c r="V306" i="21"/>
  <c r="U306" i="21"/>
  <c r="S306" i="21"/>
  <c r="R306" i="21"/>
  <c r="Q306" i="21"/>
  <c r="P306" i="21"/>
  <c r="O306" i="21"/>
  <c r="N306" i="21"/>
  <c r="L306" i="21"/>
  <c r="K306" i="21"/>
  <c r="J306" i="21"/>
  <c r="I306" i="21"/>
  <c r="E306" i="21"/>
  <c r="D306" i="21"/>
  <c r="G305" i="21"/>
  <c r="F305" i="21"/>
  <c r="G304" i="21"/>
  <c r="F304" i="21"/>
  <c r="G303" i="21"/>
  <c r="F303" i="21"/>
  <c r="G300" i="21"/>
  <c r="F300" i="21"/>
  <c r="V299" i="21"/>
  <c r="U299" i="21"/>
  <c r="S299" i="21"/>
  <c r="R299" i="21"/>
  <c r="Q299" i="21"/>
  <c r="P299" i="21"/>
  <c r="O299" i="21"/>
  <c r="N299" i="21"/>
  <c r="L299" i="21"/>
  <c r="K299" i="21"/>
  <c r="J299" i="21"/>
  <c r="I299" i="21"/>
  <c r="E299" i="21"/>
  <c r="D299" i="21"/>
  <c r="G298" i="21"/>
  <c r="F298" i="21"/>
  <c r="G297" i="21"/>
  <c r="F297" i="21"/>
  <c r="V296" i="21"/>
  <c r="U296" i="21"/>
  <c r="S296" i="21"/>
  <c r="R296" i="21"/>
  <c r="Q296" i="21"/>
  <c r="P296" i="21"/>
  <c r="O296" i="21"/>
  <c r="N296" i="21"/>
  <c r="L296" i="21"/>
  <c r="K296" i="21"/>
  <c r="J296" i="21"/>
  <c r="I296" i="21"/>
  <c r="E296" i="21"/>
  <c r="D296" i="21"/>
  <c r="G295" i="21"/>
  <c r="F295" i="21"/>
  <c r="G294" i="21"/>
  <c r="F294" i="21"/>
  <c r="G293" i="21"/>
  <c r="F293" i="21"/>
  <c r="V292" i="21"/>
  <c r="U292" i="21"/>
  <c r="S292" i="21"/>
  <c r="R292" i="21"/>
  <c r="Q292" i="21"/>
  <c r="P292" i="21"/>
  <c r="O292" i="21"/>
  <c r="N292" i="21"/>
  <c r="L292" i="21"/>
  <c r="K292" i="21"/>
  <c r="J292" i="21"/>
  <c r="I292" i="21"/>
  <c r="E292" i="21"/>
  <c r="D292" i="21"/>
  <c r="G290" i="21"/>
  <c r="F290" i="21"/>
  <c r="G289" i="21"/>
  <c r="F289" i="21"/>
  <c r="V288" i="21"/>
  <c r="U288" i="21"/>
  <c r="S288" i="21"/>
  <c r="R288" i="21"/>
  <c r="Q288" i="21"/>
  <c r="P288" i="21"/>
  <c r="O288" i="21"/>
  <c r="N288" i="21"/>
  <c r="L288" i="21"/>
  <c r="K288" i="21"/>
  <c r="J288" i="21"/>
  <c r="I288" i="21"/>
  <c r="E288" i="21"/>
  <c r="D288" i="21"/>
  <c r="G287" i="21"/>
  <c r="F287" i="21"/>
  <c r="G286" i="21"/>
  <c r="F286" i="21"/>
  <c r="G285" i="21"/>
  <c r="F285" i="21"/>
  <c r="V284" i="21"/>
  <c r="U284" i="21"/>
  <c r="S284" i="21"/>
  <c r="R284" i="21"/>
  <c r="Q284" i="21"/>
  <c r="P284" i="21"/>
  <c r="O284" i="21"/>
  <c r="N284" i="21"/>
  <c r="L284" i="21"/>
  <c r="K284" i="21"/>
  <c r="J284" i="21"/>
  <c r="I284" i="21"/>
  <c r="E284" i="21"/>
  <c r="D284" i="21"/>
  <c r="G283" i="21"/>
  <c r="F283" i="21"/>
  <c r="G282" i="21"/>
  <c r="F282" i="21"/>
  <c r="G281" i="21"/>
  <c r="F281" i="21"/>
  <c r="G280" i="21"/>
  <c r="F280" i="21"/>
  <c r="G279" i="21"/>
  <c r="F279" i="21"/>
  <c r="V278" i="21"/>
  <c r="U278" i="21"/>
  <c r="S278" i="21"/>
  <c r="R278" i="21"/>
  <c r="Q278" i="21"/>
  <c r="Q277" i="21" s="1"/>
  <c r="P278" i="21"/>
  <c r="P277" i="21" s="1"/>
  <c r="O278" i="21"/>
  <c r="O277" i="21" s="1"/>
  <c r="N278" i="21"/>
  <c r="N277" i="21" s="1"/>
  <c r="L278" i="21"/>
  <c r="L277" i="21" s="1"/>
  <c r="K278" i="21"/>
  <c r="K277" i="21" s="1"/>
  <c r="J278" i="21"/>
  <c r="J277" i="21" s="1"/>
  <c r="I278" i="21"/>
  <c r="E278" i="21"/>
  <c r="D278" i="21"/>
  <c r="G276" i="21"/>
  <c r="F276" i="21"/>
  <c r="G275" i="21"/>
  <c r="F275" i="21"/>
  <c r="G274" i="21"/>
  <c r="F274" i="21"/>
  <c r="V273" i="21"/>
  <c r="U273" i="21"/>
  <c r="S273" i="21"/>
  <c r="R273" i="21"/>
  <c r="Q273" i="21"/>
  <c r="P273" i="21"/>
  <c r="O273" i="21"/>
  <c r="N273" i="21"/>
  <c r="L273" i="21"/>
  <c r="K273" i="21"/>
  <c r="J273" i="21"/>
  <c r="I273" i="21"/>
  <c r="E273" i="21"/>
  <c r="D273" i="21"/>
  <c r="G272" i="21"/>
  <c r="F272" i="21"/>
  <c r="G271" i="21"/>
  <c r="F271" i="21"/>
  <c r="V270" i="21"/>
  <c r="U270" i="21"/>
  <c r="S270" i="21"/>
  <c r="R270" i="21"/>
  <c r="Q270" i="21"/>
  <c r="P270" i="21"/>
  <c r="O270" i="21"/>
  <c r="N270" i="21"/>
  <c r="L270" i="21"/>
  <c r="K270" i="21"/>
  <c r="J270" i="21"/>
  <c r="I270" i="21"/>
  <c r="E270" i="21"/>
  <c r="D270" i="21"/>
  <c r="G269" i="21"/>
  <c r="F269" i="21"/>
  <c r="G267" i="21"/>
  <c r="F267" i="21"/>
  <c r="G262" i="21"/>
  <c r="F262" i="21"/>
  <c r="G261" i="21"/>
  <c r="F261" i="21"/>
  <c r="V260" i="21"/>
  <c r="U260" i="21"/>
  <c r="S260" i="21"/>
  <c r="R260" i="21"/>
  <c r="Q260" i="21"/>
  <c r="P260" i="21"/>
  <c r="O260" i="21"/>
  <c r="N260" i="21"/>
  <c r="L260" i="21"/>
  <c r="K260" i="21"/>
  <c r="J260" i="21"/>
  <c r="I260" i="21"/>
  <c r="E260" i="21"/>
  <c r="D260" i="21"/>
  <c r="G259" i="21"/>
  <c r="F259" i="21"/>
  <c r="G258" i="21"/>
  <c r="F258" i="21"/>
  <c r="V257" i="21"/>
  <c r="S257" i="21"/>
  <c r="R257" i="21"/>
  <c r="Q257" i="21"/>
  <c r="P257" i="21"/>
  <c r="O257" i="21"/>
  <c r="N257" i="21"/>
  <c r="L257" i="21"/>
  <c r="K257" i="21"/>
  <c r="J257" i="21"/>
  <c r="I257" i="21"/>
  <c r="E257" i="21"/>
  <c r="D257" i="21"/>
  <c r="G256" i="21"/>
  <c r="F256" i="21"/>
  <c r="G253" i="21"/>
  <c r="F253" i="21"/>
  <c r="G252" i="21"/>
  <c r="F252" i="21"/>
  <c r="V251" i="21"/>
  <c r="U251" i="21"/>
  <c r="S251" i="21"/>
  <c r="R251" i="21"/>
  <c r="Q251" i="21"/>
  <c r="P251" i="21"/>
  <c r="O251" i="21"/>
  <c r="N251" i="21"/>
  <c r="L251" i="21"/>
  <c r="K251" i="21"/>
  <c r="J251" i="21"/>
  <c r="I251" i="21"/>
  <c r="E251" i="21"/>
  <c r="D251" i="21"/>
  <c r="G249" i="21"/>
  <c r="F249" i="21"/>
  <c r="G248" i="21"/>
  <c r="F248" i="21"/>
  <c r="V247" i="21"/>
  <c r="U247" i="21"/>
  <c r="S247" i="21"/>
  <c r="R247" i="21"/>
  <c r="Q247" i="21"/>
  <c r="P247" i="21"/>
  <c r="O247" i="21"/>
  <c r="N247" i="21"/>
  <c r="L247" i="21"/>
  <c r="K247" i="21"/>
  <c r="J247" i="21"/>
  <c r="I247" i="21"/>
  <c r="E247" i="21"/>
  <c r="D247" i="21"/>
  <c r="G246" i="21"/>
  <c r="F246" i="21"/>
  <c r="G245" i="21"/>
  <c r="F245" i="21"/>
  <c r="G244" i="21"/>
  <c r="F244" i="21"/>
  <c r="V243" i="21"/>
  <c r="U243" i="21"/>
  <c r="S243" i="21"/>
  <c r="R243" i="21"/>
  <c r="Q243" i="21"/>
  <c r="P243" i="21"/>
  <c r="O243" i="21"/>
  <c r="N243" i="21"/>
  <c r="L243" i="21"/>
  <c r="K243" i="21"/>
  <c r="J243" i="21"/>
  <c r="I243" i="21"/>
  <c r="E243" i="21"/>
  <c r="D243" i="21"/>
  <c r="G242" i="21"/>
  <c r="F242" i="21"/>
  <c r="G241" i="21"/>
  <c r="F241" i="21"/>
  <c r="G240" i="21"/>
  <c r="F240" i="21"/>
  <c r="G239" i="21"/>
  <c r="F239" i="21"/>
  <c r="G238" i="21"/>
  <c r="F238" i="21"/>
  <c r="V237" i="21"/>
  <c r="U237" i="21"/>
  <c r="S237" i="21"/>
  <c r="R237" i="21"/>
  <c r="Q237" i="21"/>
  <c r="P237" i="21"/>
  <c r="P236" i="21" s="1"/>
  <c r="O237" i="21"/>
  <c r="O236" i="21" s="1"/>
  <c r="N237" i="21"/>
  <c r="L237" i="21"/>
  <c r="L236" i="21" s="1"/>
  <c r="K237" i="21"/>
  <c r="J237" i="21"/>
  <c r="I237" i="21"/>
  <c r="E237" i="21"/>
  <c r="D237" i="21"/>
  <c r="G235" i="21"/>
  <c r="F235" i="21"/>
  <c r="G234" i="21"/>
  <c r="F234" i="21"/>
  <c r="G233" i="21"/>
  <c r="F233" i="21"/>
  <c r="V232" i="21"/>
  <c r="U232" i="21"/>
  <c r="S232" i="21"/>
  <c r="R232" i="21"/>
  <c r="Q232" i="21"/>
  <c r="P232" i="21"/>
  <c r="O232" i="21"/>
  <c r="N232" i="21"/>
  <c r="L232" i="21"/>
  <c r="K232" i="21"/>
  <c r="J232" i="21"/>
  <c r="I232" i="21"/>
  <c r="E232" i="21"/>
  <c r="D232" i="21"/>
  <c r="G231" i="21"/>
  <c r="F231" i="21"/>
  <c r="G230" i="21"/>
  <c r="F230" i="21"/>
  <c r="V229" i="21"/>
  <c r="U229" i="21"/>
  <c r="S229" i="21"/>
  <c r="R229" i="21"/>
  <c r="Q229" i="21"/>
  <c r="P229" i="21"/>
  <c r="O229" i="21"/>
  <c r="N229" i="21"/>
  <c r="L229" i="21"/>
  <c r="K229" i="21"/>
  <c r="J229" i="21"/>
  <c r="I229" i="21"/>
  <c r="E229" i="21"/>
  <c r="D229" i="21"/>
  <c r="G228" i="21"/>
  <c r="F228" i="21"/>
  <c r="G227" i="21"/>
  <c r="F227" i="21"/>
  <c r="G226" i="21"/>
  <c r="F226" i="21"/>
  <c r="G225" i="21"/>
  <c r="F225" i="21"/>
  <c r="V224" i="21"/>
  <c r="U224" i="21"/>
  <c r="S224" i="21"/>
  <c r="R224" i="21"/>
  <c r="Q224" i="21"/>
  <c r="P224" i="21"/>
  <c r="O224" i="21"/>
  <c r="N224" i="21"/>
  <c r="L224" i="21"/>
  <c r="K224" i="21"/>
  <c r="J224" i="21"/>
  <c r="I224" i="21"/>
  <c r="E224" i="21"/>
  <c r="D224" i="21"/>
  <c r="G223" i="21"/>
  <c r="F223" i="21"/>
  <c r="G222" i="21"/>
  <c r="F222" i="21"/>
  <c r="V221" i="21"/>
  <c r="U221" i="21"/>
  <c r="S221" i="21"/>
  <c r="R221" i="21"/>
  <c r="Q221" i="21"/>
  <c r="P221" i="21"/>
  <c r="O221" i="21"/>
  <c r="N221" i="21"/>
  <c r="L221" i="21"/>
  <c r="K221" i="21"/>
  <c r="J221" i="21"/>
  <c r="I221" i="21"/>
  <c r="E221" i="21"/>
  <c r="D221" i="21"/>
  <c r="G220" i="21"/>
  <c r="F220" i="21"/>
  <c r="G219" i="21"/>
  <c r="F219" i="21"/>
  <c r="G218" i="21"/>
  <c r="F218" i="21"/>
  <c r="V217" i="21"/>
  <c r="U217" i="21"/>
  <c r="S217" i="21"/>
  <c r="R217" i="21"/>
  <c r="Q217" i="21"/>
  <c r="P217" i="21"/>
  <c r="O217" i="21"/>
  <c r="N217" i="21"/>
  <c r="L217" i="21"/>
  <c r="K217" i="21"/>
  <c r="J217" i="21"/>
  <c r="I217" i="21"/>
  <c r="E217" i="21"/>
  <c r="D217" i="21"/>
  <c r="G215" i="21"/>
  <c r="F215" i="21"/>
  <c r="G214" i="21"/>
  <c r="F214" i="21"/>
  <c r="V213" i="21"/>
  <c r="U213" i="21"/>
  <c r="S213" i="21"/>
  <c r="R213" i="21"/>
  <c r="Q213" i="21"/>
  <c r="P213" i="21"/>
  <c r="O213" i="21"/>
  <c r="N213" i="21"/>
  <c r="L213" i="21"/>
  <c r="K213" i="21"/>
  <c r="J213" i="21"/>
  <c r="I213" i="21"/>
  <c r="E213" i="21"/>
  <c r="D213" i="21"/>
  <c r="G212" i="21"/>
  <c r="F212" i="21"/>
  <c r="G211" i="21"/>
  <c r="F211" i="21"/>
  <c r="G210" i="21"/>
  <c r="F210" i="21"/>
  <c r="V209" i="21"/>
  <c r="U209" i="21"/>
  <c r="S209" i="21"/>
  <c r="R209" i="21"/>
  <c r="Q209" i="21"/>
  <c r="P209" i="21"/>
  <c r="O209" i="21"/>
  <c r="N209" i="21"/>
  <c r="L209" i="21"/>
  <c r="K209" i="21"/>
  <c r="J209" i="21"/>
  <c r="I209" i="21"/>
  <c r="E209" i="21"/>
  <c r="D209" i="21"/>
  <c r="G208" i="21"/>
  <c r="F208" i="21"/>
  <c r="G207" i="21"/>
  <c r="F207" i="21"/>
  <c r="G206" i="21"/>
  <c r="F206" i="21"/>
  <c r="G205" i="21"/>
  <c r="F205" i="21"/>
  <c r="V203" i="21"/>
  <c r="U203" i="21"/>
  <c r="S203" i="21"/>
  <c r="R203" i="21"/>
  <c r="Q203" i="21"/>
  <c r="P203" i="21"/>
  <c r="O203" i="21"/>
  <c r="O202" i="21" s="1"/>
  <c r="N203" i="21"/>
  <c r="L203" i="21"/>
  <c r="K203" i="21"/>
  <c r="J203" i="21"/>
  <c r="I203" i="21"/>
  <c r="E203" i="21"/>
  <c r="D203" i="21"/>
  <c r="G201" i="21"/>
  <c r="F201" i="21"/>
  <c r="G200" i="21"/>
  <c r="F200" i="21"/>
  <c r="G197" i="21"/>
  <c r="F197" i="21"/>
  <c r="V196" i="21"/>
  <c r="U196" i="21"/>
  <c r="S196" i="21"/>
  <c r="R196" i="21"/>
  <c r="Q196" i="21"/>
  <c r="P196" i="21"/>
  <c r="O196" i="21"/>
  <c r="N196" i="21"/>
  <c r="L196" i="21"/>
  <c r="K196" i="21"/>
  <c r="J196" i="21"/>
  <c r="I196" i="21"/>
  <c r="E196" i="21"/>
  <c r="D196" i="21"/>
  <c r="G195" i="21"/>
  <c r="F195" i="21"/>
  <c r="G194" i="21"/>
  <c r="F194" i="21"/>
  <c r="V193" i="21"/>
  <c r="U193" i="21"/>
  <c r="S193" i="21"/>
  <c r="R193" i="21"/>
  <c r="Q193" i="21"/>
  <c r="P193" i="21"/>
  <c r="O193" i="21"/>
  <c r="N193" i="21"/>
  <c r="L193" i="21"/>
  <c r="K193" i="21"/>
  <c r="J193" i="21"/>
  <c r="I193" i="21"/>
  <c r="E193" i="21"/>
  <c r="D193" i="21"/>
  <c r="G192" i="21"/>
  <c r="F192" i="21"/>
  <c r="G191" i="21"/>
  <c r="F191" i="21"/>
  <c r="G190" i="21"/>
  <c r="F190" i="21"/>
  <c r="G168" i="21"/>
  <c r="F168" i="21"/>
  <c r="V167" i="21"/>
  <c r="U167" i="21"/>
  <c r="S167" i="21"/>
  <c r="R167" i="21"/>
  <c r="Q167" i="21"/>
  <c r="P167" i="21"/>
  <c r="O167" i="21"/>
  <c r="N167" i="21"/>
  <c r="L167" i="21"/>
  <c r="K167" i="21"/>
  <c r="J167" i="21"/>
  <c r="I167" i="21"/>
  <c r="E167" i="21"/>
  <c r="D167" i="21"/>
  <c r="G166" i="21"/>
  <c r="F166" i="21"/>
  <c r="G165" i="21"/>
  <c r="F165" i="21"/>
  <c r="V164" i="21"/>
  <c r="U164" i="21"/>
  <c r="S164" i="21"/>
  <c r="R164" i="21"/>
  <c r="Q164" i="21"/>
  <c r="P164" i="21"/>
  <c r="O164" i="21"/>
  <c r="N164" i="21"/>
  <c r="L164" i="21"/>
  <c r="K164" i="21"/>
  <c r="J164" i="21"/>
  <c r="I164" i="21"/>
  <c r="E164" i="21"/>
  <c r="D164" i="21"/>
  <c r="G163" i="21"/>
  <c r="F163" i="21"/>
  <c r="G162" i="21"/>
  <c r="F162" i="21"/>
  <c r="G136" i="21"/>
  <c r="F136" i="21"/>
  <c r="V135" i="21"/>
  <c r="U135" i="21"/>
  <c r="S135" i="21"/>
  <c r="R135" i="21"/>
  <c r="Q135" i="21"/>
  <c r="P135" i="21"/>
  <c r="O135" i="21"/>
  <c r="N135" i="21"/>
  <c r="L135" i="21"/>
  <c r="K135" i="21"/>
  <c r="J135" i="21"/>
  <c r="I135" i="21"/>
  <c r="E135" i="21"/>
  <c r="D135" i="21"/>
  <c r="G102" i="21"/>
  <c r="G103" i="21"/>
  <c r="G104" i="21"/>
  <c r="G106" i="21"/>
  <c r="G107" i="21"/>
  <c r="G109" i="21"/>
  <c r="G110" i="21"/>
  <c r="G111" i="21"/>
  <c r="G112" i="21"/>
  <c r="G114" i="21"/>
  <c r="G115" i="21"/>
  <c r="G117" i="21"/>
  <c r="G118" i="21"/>
  <c r="G119" i="21"/>
  <c r="G122" i="21"/>
  <c r="G123" i="21"/>
  <c r="G124" i="21"/>
  <c r="G125" i="21"/>
  <c r="G126" i="21"/>
  <c r="G128" i="21"/>
  <c r="G129" i="21"/>
  <c r="G130" i="21"/>
  <c r="G132" i="21"/>
  <c r="G133" i="21"/>
  <c r="F133" i="21"/>
  <c r="F132" i="21"/>
  <c r="V131" i="21"/>
  <c r="U131" i="21"/>
  <c r="S131" i="21"/>
  <c r="R131" i="21"/>
  <c r="Q131" i="21"/>
  <c r="P131" i="21"/>
  <c r="O131" i="21"/>
  <c r="N131" i="21"/>
  <c r="L131" i="21"/>
  <c r="K131" i="21"/>
  <c r="J131" i="21"/>
  <c r="I131" i="21"/>
  <c r="E131" i="21"/>
  <c r="D131" i="21"/>
  <c r="F130" i="21"/>
  <c r="F129" i="21"/>
  <c r="F128" i="21"/>
  <c r="V127" i="21"/>
  <c r="U127" i="21"/>
  <c r="S127" i="21"/>
  <c r="R127" i="21"/>
  <c r="Q127" i="21"/>
  <c r="P127" i="21"/>
  <c r="O127" i="21"/>
  <c r="N127" i="21"/>
  <c r="L127" i="21"/>
  <c r="K127" i="21"/>
  <c r="J127" i="21"/>
  <c r="I127" i="21"/>
  <c r="E127" i="21"/>
  <c r="D127" i="21"/>
  <c r="F126" i="21"/>
  <c r="F125" i="21"/>
  <c r="F124" i="21"/>
  <c r="F123" i="21"/>
  <c r="F122" i="21"/>
  <c r="V121" i="21"/>
  <c r="U121" i="21"/>
  <c r="S121" i="21"/>
  <c r="R121" i="21"/>
  <c r="Q121" i="21"/>
  <c r="P121" i="21"/>
  <c r="O121" i="21"/>
  <c r="N121" i="21"/>
  <c r="L121" i="21"/>
  <c r="K121" i="21"/>
  <c r="J121" i="21"/>
  <c r="I121" i="21"/>
  <c r="E121" i="21"/>
  <c r="D121" i="21"/>
  <c r="F119" i="21"/>
  <c r="F118" i="21"/>
  <c r="F117" i="21"/>
  <c r="V116" i="21"/>
  <c r="U116" i="21"/>
  <c r="S116" i="21"/>
  <c r="R116" i="21"/>
  <c r="Q116" i="21"/>
  <c r="P116" i="21"/>
  <c r="O116" i="21"/>
  <c r="N116" i="21"/>
  <c r="L116" i="21"/>
  <c r="K116" i="21"/>
  <c r="J116" i="21"/>
  <c r="I116" i="21"/>
  <c r="E116" i="21"/>
  <c r="D116" i="21"/>
  <c r="F115" i="21"/>
  <c r="F114" i="21"/>
  <c r="V113" i="21"/>
  <c r="U113" i="21"/>
  <c r="S113" i="21"/>
  <c r="R113" i="21"/>
  <c r="Q113" i="21"/>
  <c r="P113" i="21"/>
  <c r="O113" i="21"/>
  <c r="N113" i="21"/>
  <c r="L113" i="21"/>
  <c r="K113" i="21"/>
  <c r="J113" i="21"/>
  <c r="I113" i="21"/>
  <c r="E113" i="21"/>
  <c r="D113" i="21"/>
  <c r="F112" i="21"/>
  <c r="F111" i="21"/>
  <c r="F110" i="21"/>
  <c r="F109" i="21"/>
  <c r="V108" i="21"/>
  <c r="U108" i="21"/>
  <c r="S108" i="21"/>
  <c r="R108" i="21"/>
  <c r="Q108" i="21"/>
  <c r="P108" i="21"/>
  <c r="O108" i="21"/>
  <c r="N108" i="21"/>
  <c r="L108" i="21"/>
  <c r="K108" i="21"/>
  <c r="J108" i="21"/>
  <c r="I108" i="21"/>
  <c r="E108" i="21"/>
  <c r="D108" i="21"/>
  <c r="F107" i="21"/>
  <c r="F106" i="21"/>
  <c r="V105" i="21"/>
  <c r="U105" i="21"/>
  <c r="S105" i="21"/>
  <c r="R105" i="21"/>
  <c r="Q105" i="21"/>
  <c r="P105" i="21"/>
  <c r="O105" i="21"/>
  <c r="N105" i="21"/>
  <c r="L105" i="21"/>
  <c r="K105" i="21"/>
  <c r="J105" i="21"/>
  <c r="I105" i="21"/>
  <c r="E105" i="21"/>
  <c r="D105" i="21"/>
  <c r="F104" i="21"/>
  <c r="F103" i="21"/>
  <c r="F102" i="21"/>
  <c r="V101" i="21"/>
  <c r="U101" i="21"/>
  <c r="S101" i="21"/>
  <c r="R101" i="21"/>
  <c r="Q101" i="21"/>
  <c r="P101" i="21"/>
  <c r="O101" i="21"/>
  <c r="N101" i="21"/>
  <c r="L101" i="21"/>
  <c r="K101" i="21"/>
  <c r="J101" i="21"/>
  <c r="I101" i="21"/>
  <c r="E101" i="21"/>
  <c r="D101" i="21"/>
  <c r="V97" i="21"/>
  <c r="U97" i="21"/>
  <c r="O97" i="21"/>
  <c r="P97" i="21"/>
  <c r="Q97" i="21"/>
  <c r="R97" i="21"/>
  <c r="S97" i="21"/>
  <c r="N97" i="21"/>
  <c r="J97" i="21"/>
  <c r="K97" i="21"/>
  <c r="L97" i="21"/>
  <c r="I97" i="21"/>
  <c r="G98" i="21"/>
  <c r="G99" i="21"/>
  <c r="F98" i="21"/>
  <c r="F99" i="21"/>
  <c r="E97" i="21"/>
  <c r="D97" i="21"/>
  <c r="V93" i="21"/>
  <c r="U93" i="21"/>
  <c r="O93" i="21"/>
  <c r="P93" i="21"/>
  <c r="Q93" i="21"/>
  <c r="R93" i="21"/>
  <c r="S93" i="21"/>
  <c r="N93" i="21"/>
  <c r="J93" i="21"/>
  <c r="K93" i="21"/>
  <c r="L93" i="21"/>
  <c r="I93" i="21"/>
  <c r="G94" i="21"/>
  <c r="G95" i="21"/>
  <c r="G96" i="21"/>
  <c r="F94" i="21"/>
  <c r="F95" i="21"/>
  <c r="F96" i="21"/>
  <c r="E93" i="21"/>
  <c r="D93" i="21"/>
  <c r="V87" i="21"/>
  <c r="U87" i="21"/>
  <c r="O87" i="21"/>
  <c r="P87" i="21"/>
  <c r="Q87" i="21"/>
  <c r="R87" i="21"/>
  <c r="S87" i="21"/>
  <c r="N87" i="21"/>
  <c r="J87" i="21"/>
  <c r="K87" i="21"/>
  <c r="L87" i="21"/>
  <c r="I87" i="21"/>
  <c r="G88" i="21"/>
  <c r="G89" i="21"/>
  <c r="G90" i="21"/>
  <c r="G91" i="21"/>
  <c r="G92" i="21"/>
  <c r="F88" i="21"/>
  <c r="F89" i="21"/>
  <c r="F90" i="21"/>
  <c r="F91" i="21"/>
  <c r="F92" i="21"/>
  <c r="E87" i="21"/>
  <c r="E86" i="21" s="1"/>
  <c r="D87" i="21"/>
  <c r="D86" i="21" s="1"/>
  <c r="V82" i="21"/>
  <c r="U82" i="21"/>
  <c r="O82" i="21"/>
  <c r="P82" i="21"/>
  <c r="Q82" i="21"/>
  <c r="R82" i="21"/>
  <c r="S82" i="21"/>
  <c r="N82" i="21"/>
  <c r="G83" i="21"/>
  <c r="G84" i="21"/>
  <c r="G85" i="21"/>
  <c r="F83" i="21"/>
  <c r="F84" i="21"/>
  <c r="F85" i="21"/>
  <c r="J82" i="21"/>
  <c r="K82" i="21"/>
  <c r="L82" i="21"/>
  <c r="I82" i="21"/>
  <c r="E82" i="21"/>
  <c r="D82" i="21"/>
  <c r="V79" i="21"/>
  <c r="U79" i="21"/>
  <c r="O79" i="21"/>
  <c r="P79" i="21"/>
  <c r="Q79" i="21"/>
  <c r="R79" i="21"/>
  <c r="S79" i="21"/>
  <c r="N79" i="21"/>
  <c r="J79" i="21"/>
  <c r="K79" i="21"/>
  <c r="L79" i="21"/>
  <c r="I79" i="21"/>
  <c r="G80" i="21"/>
  <c r="G81" i="21"/>
  <c r="F80" i="21"/>
  <c r="F81" i="21"/>
  <c r="G75" i="21"/>
  <c r="G76" i="21"/>
  <c r="G77" i="21"/>
  <c r="G78" i="21"/>
  <c r="F75" i="21"/>
  <c r="F76" i="21"/>
  <c r="F77" i="21"/>
  <c r="F78" i="21"/>
  <c r="E79" i="21"/>
  <c r="D79" i="21"/>
  <c r="V74" i="21"/>
  <c r="U74" i="21"/>
  <c r="O74" i="21"/>
  <c r="P74" i="21"/>
  <c r="Q74" i="21"/>
  <c r="R74" i="21"/>
  <c r="S74" i="21"/>
  <c r="N74" i="21"/>
  <c r="J74" i="21"/>
  <c r="K74" i="21"/>
  <c r="L74" i="21"/>
  <c r="I74" i="21"/>
  <c r="E74" i="21"/>
  <c r="D74" i="21"/>
  <c r="G72" i="21"/>
  <c r="G73" i="21"/>
  <c r="F72" i="21"/>
  <c r="F73" i="21"/>
  <c r="V71" i="21"/>
  <c r="U71" i="21"/>
  <c r="O71" i="21"/>
  <c r="P71" i="21"/>
  <c r="Q71" i="21"/>
  <c r="R71" i="21"/>
  <c r="S71" i="21"/>
  <c r="N71" i="21"/>
  <c r="J71" i="21"/>
  <c r="K71" i="21"/>
  <c r="L71" i="21"/>
  <c r="I71" i="21"/>
  <c r="E71" i="21"/>
  <c r="D71" i="21"/>
  <c r="G68" i="21"/>
  <c r="G69" i="21"/>
  <c r="G70" i="21"/>
  <c r="F68" i="21"/>
  <c r="F69" i="21"/>
  <c r="F70" i="21"/>
  <c r="V67" i="21"/>
  <c r="U67" i="21"/>
  <c r="O67" i="21"/>
  <c r="P67" i="21"/>
  <c r="Q67" i="21"/>
  <c r="R67" i="21"/>
  <c r="S67" i="21"/>
  <c r="N67" i="21"/>
  <c r="J67" i="21"/>
  <c r="K67" i="21"/>
  <c r="L67" i="21"/>
  <c r="I67" i="21"/>
  <c r="E67" i="21"/>
  <c r="D67" i="21"/>
  <c r="G23" i="21"/>
  <c r="G24" i="21"/>
  <c r="G25" i="21"/>
  <c r="F23" i="21"/>
  <c r="F24" i="21"/>
  <c r="F25" i="21"/>
  <c r="G16" i="21"/>
  <c r="G17" i="21"/>
  <c r="F15" i="21"/>
  <c r="F16" i="21"/>
  <c r="F17" i="21"/>
  <c r="V14" i="21"/>
  <c r="U14" i="21"/>
  <c r="O14" i="21"/>
  <c r="P14" i="21"/>
  <c r="Q14" i="21"/>
  <c r="S14" i="21"/>
  <c r="V22" i="21"/>
  <c r="U22" i="21"/>
  <c r="O22" i="21"/>
  <c r="P22" i="21"/>
  <c r="Q22" i="21"/>
  <c r="R22" i="21"/>
  <c r="S22" i="21"/>
  <c r="N22" i="21"/>
  <c r="J22" i="21"/>
  <c r="K22" i="21"/>
  <c r="L22" i="21"/>
  <c r="I22" i="21"/>
  <c r="E22" i="21"/>
  <c r="D22" i="21"/>
  <c r="V60" i="21"/>
  <c r="U60" i="21"/>
  <c r="O60" i="21"/>
  <c r="P60" i="21"/>
  <c r="Q60" i="21"/>
  <c r="R60" i="21"/>
  <c r="S60" i="21"/>
  <c r="N60" i="21"/>
  <c r="J60" i="21"/>
  <c r="K60" i="21"/>
  <c r="L60" i="21"/>
  <c r="I60" i="21"/>
  <c r="G61" i="21"/>
  <c r="G62" i="21"/>
  <c r="G63" i="21"/>
  <c r="G64" i="21"/>
  <c r="F61" i="21"/>
  <c r="F62" i="21"/>
  <c r="F63" i="21"/>
  <c r="F64" i="21"/>
  <c r="E60" i="21"/>
  <c r="D60" i="21"/>
  <c r="V54" i="21"/>
  <c r="U54" i="21"/>
  <c r="O54" i="21"/>
  <c r="P54" i="21"/>
  <c r="Q54" i="21"/>
  <c r="R54" i="21"/>
  <c r="S54" i="21"/>
  <c r="N54" i="21"/>
  <c r="J54" i="21"/>
  <c r="K54" i="21"/>
  <c r="L54" i="21"/>
  <c r="I54" i="21"/>
  <c r="G57" i="21"/>
  <c r="G58" i="21"/>
  <c r="G59" i="21"/>
  <c r="F57" i="21"/>
  <c r="F58" i="21"/>
  <c r="F59" i="21"/>
  <c r="E54" i="21"/>
  <c r="D54" i="21"/>
  <c r="G53" i="21"/>
  <c r="F53" i="21"/>
  <c r="V46" i="21"/>
  <c r="U46" i="21"/>
  <c r="O46" i="21"/>
  <c r="P46" i="21"/>
  <c r="Q46" i="21"/>
  <c r="R46" i="21"/>
  <c r="S46" i="21"/>
  <c r="N46" i="21"/>
  <c r="J46" i="21"/>
  <c r="K46" i="21"/>
  <c r="L46" i="21"/>
  <c r="I46" i="21"/>
  <c r="E46" i="21"/>
  <c r="D46" i="21"/>
  <c r="V42" i="21"/>
  <c r="U42" i="21"/>
  <c r="O42" i="21"/>
  <c r="P42" i="21"/>
  <c r="Q42" i="21"/>
  <c r="R42" i="21"/>
  <c r="S42" i="21"/>
  <c r="N42" i="21"/>
  <c r="J42" i="21"/>
  <c r="K42" i="21"/>
  <c r="L42" i="21"/>
  <c r="I42" i="21"/>
  <c r="G43" i="21"/>
  <c r="G44" i="21"/>
  <c r="G45" i="21"/>
  <c r="F43" i="21"/>
  <c r="F44" i="21"/>
  <c r="F45" i="21"/>
  <c r="E42" i="21"/>
  <c r="D42" i="21"/>
  <c r="G39" i="21"/>
  <c r="G40" i="21"/>
  <c r="G41" i="21"/>
  <c r="F39" i="21"/>
  <c r="F40" i="21"/>
  <c r="F41" i="21"/>
  <c r="V38" i="21"/>
  <c r="U38" i="21"/>
  <c r="P38" i="21"/>
  <c r="Q38" i="21"/>
  <c r="R38" i="21"/>
  <c r="S38" i="21"/>
  <c r="O38" i="21"/>
  <c r="N38" i="21"/>
  <c r="J38" i="21"/>
  <c r="K38" i="21"/>
  <c r="L38" i="21"/>
  <c r="I38" i="21"/>
  <c r="E38" i="21"/>
  <c r="D38" i="21"/>
  <c r="V26" i="21"/>
  <c r="U26" i="21"/>
  <c r="P26" i="21"/>
  <c r="Q26" i="21"/>
  <c r="R26" i="21"/>
  <c r="S26" i="21"/>
  <c r="O26" i="21"/>
  <c r="N26" i="21"/>
  <c r="J26" i="21"/>
  <c r="K26" i="21"/>
  <c r="L26" i="21"/>
  <c r="I26" i="21"/>
  <c r="G27" i="21"/>
  <c r="G31" i="21"/>
  <c r="G37" i="21"/>
  <c r="E26" i="21"/>
  <c r="D26" i="21"/>
  <c r="J291" i="21" l="1"/>
  <c r="F500" i="21"/>
  <c r="I314" i="21"/>
  <c r="F315" i="21"/>
  <c r="N404" i="21"/>
  <c r="S419" i="21"/>
  <c r="F489" i="21"/>
  <c r="D419" i="21"/>
  <c r="Q419" i="21"/>
  <c r="P429" i="21"/>
  <c r="U429" i="21"/>
  <c r="P440" i="21"/>
  <c r="U440" i="21"/>
  <c r="D451" i="21"/>
  <c r="D462" i="21"/>
  <c r="P473" i="21"/>
  <c r="U473" i="21"/>
  <c r="F397" i="21"/>
  <c r="V370" i="21"/>
  <c r="N202" i="21"/>
  <c r="N134" i="21" s="1"/>
  <c r="F22" i="21"/>
  <c r="F445" i="21"/>
  <c r="F400" i="21"/>
  <c r="S277" i="21"/>
  <c r="F18" i="21"/>
  <c r="F113" i="21"/>
  <c r="F116" i="21"/>
  <c r="N236" i="21"/>
  <c r="Q370" i="21"/>
  <c r="Q344" i="21" s="1"/>
  <c r="Q236" i="21"/>
  <c r="V277" i="21"/>
  <c r="V250" i="21" s="1"/>
  <c r="E277" i="21"/>
  <c r="F456" i="21"/>
  <c r="G405" i="21"/>
  <c r="R236" i="21"/>
  <c r="R277" i="21"/>
  <c r="S236" i="21"/>
  <c r="U236" i="21"/>
  <c r="U216" i="21" s="1"/>
  <c r="U277" i="21"/>
  <c r="U250" i="21" s="1"/>
  <c r="S202" i="21"/>
  <c r="S134" i="21" s="1"/>
  <c r="F193" i="21"/>
  <c r="R404" i="21"/>
  <c r="L419" i="21"/>
  <c r="D484" i="21"/>
  <c r="F229" i="21"/>
  <c r="F270" i="21"/>
  <c r="F509" i="21"/>
  <c r="F512" i="21"/>
  <c r="F539" i="21"/>
  <c r="Q120" i="21"/>
  <c r="Q100" i="21" s="1"/>
  <c r="V314" i="21"/>
  <c r="V291" i="21" s="1"/>
  <c r="L404" i="21"/>
  <c r="L384" i="21" s="1"/>
  <c r="Q404" i="21"/>
  <c r="E419" i="21"/>
  <c r="Q429" i="21"/>
  <c r="V429" i="21"/>
  <c r="L440" i="21"/>
  <c r="Q440" i="21"/>
  <c r="V440" i="21"/>
  <c r="E451" i="21"/>
  <c r="E462" i="21"/>
  <c r="E473" i="21"/>
  <c r="Q473" i="21"/>
  <c r="V473" i="21"/>
  <c r="F352" i="21"/>
  <c r="K370" i="21"/>
  <c r="K344" i="21" s="1"/>
  <c r="F389" i="21"/>
  <c r="F392" i="21"/>
  <c r="F405" i="21"/>
  <c r="F452" i="21"/>
  <c r="F496" i="21"/>
  <c r="G385" i="21"/>
  <c r="J429" i="21"/>
  <c r="O429" i="21"/>
  <c r="S429" i="21"/>
  <c r="J440" i="21"/>
  <c r="O440" i="21"/>
  <c r="S440" i="21"/>
  <c r="J451" i="21"/>
  <c r="O451" i="21"/>
  <c r="O473" i="21"/>
  <c r="S473" i="21"/>
  <c r="J484" i="21"/>
  <c r="O484" i="21"/>
  <c r="S484" i="21"/>
  <c r="N370" i="21"/>
  <c r="N344" i="21" s="1"/>
  <c r="N429" i="21"/>
  <c r="F441" i="21"/>
  <c r="N473" i="21"/>
  <c r="F485" i="21"/>
  <c r="F515" i="21"/>
  <c r="G18" i="21"/>
  <c r="V236" i="21"/>
  <c r="O314" i="21"/>
  <c r="O291" i="21" s="1"/>
  <c r="R370" i="21"/>
  <c r="R344" i="21" s="1"/>
  <c r="O419" i="21"/>
  <c r="R429" i="21"/>
  <c r="R473" i="21"/>
  <c r="G512" i="21"/>
  <c r="K14" i="21"/>
  <c r="K13" i="21" s="1"/>
  <c r="F217" i="21"/>
  <c r="F542" i="21"/>
  <c r="F546" i="21"/>
  <c r="F549" i="21"/>
  <c r="F553" i="21"/>
  <c r="F556" i="21"/>
  <c r="F560" i="21"/>
  <c r="F563" i="21"/>
  <c r="F567" i="21"/>
  <c r="F570" i="21"/>
  <c r="F574" i="21"/>
  <c r="F577" i="21"/>
  <c r="F581" i="21"/>
  <c r="F584" i="21"/>
  <c r="S314" i="21"/>
  <c r="S291" i="21" s="1"/>
  <c r="F411" i="21"/>
  <c r="F366" i="21"/>
  <c r="U370" i="21"/>
  <c r="U344" i="21" s="1"/>
  <c r="F415" i="21"/>
  <c r="F463" i="21"/>
  <c r="F506" i="21"/>
  <c r="F527" i="21"/>
  <c r="D531" i="21"/>
  <c r="F535" i="21"/>
  <c r="J236" i="21"/>
  <c r="F467" i="21"/>
  <c r="N14" i="21"/>
  <c r="F232" i="21"/>
  <c r="K236" i="21"/>
  <c r="F257" i="21"/>
  <c r="D277" i="21"/>
  <c r="D250" i="21" s="1"/>
  <c r="F524" i="21"/>
  <c r="F532" i="21"/>
  <c r="J202" i="21"/>
  <c r="J134" i="21" s="1"/>
  <c r="F420" i="21"/>
  <c r="F363" i="21"/>
  <c r="F371" i="21"/>
  <c r="F430" i="21"/>
  <c r="I473" i="21"/>
  <c r="F474" i="21"/>
  <c r="F521" i="21"/>
  <c r="F434" i="21"/>
  <c r="S451" i="21"/>
  <c r="J473" i="21"/>
  <c r="F478" i="21"/>
  <c r="F377" i="21"/>
  <c r="U404" i="21"/>
  <c r="U384" i="21" s="1"/>
  <c r="J419" i="21"/>
  <c r="F424" i="21"/>
  <c r="F518" i="21"/>
  <c r="L370" i="21"/>
  <c r="L344" i="21" s="1"/>
  <c r="F381" i="21"/>
  <c r="F385" i="21"/>
  <c r="V404" i="21"/>
  <c r="E440" i="21"/>
  <c r="L473" i="21"/>
  <c r="E484" i="21"/>
  <c r="D473" i="21"/>
  <c r="G217" i="21"/>
  <c r="L314" i="21"/>
  <c r="L291" i="21" s="1"/>
  <c r="Q314" i="21"/>
  <c r="Q291" i="21" s="1"/>
  <c r="G352" i="21"/>
  <c r="E404" i="21"/>
  <c r="E384" i="21" s="1"/>
  <c r="F224" i="21"/>
  <c r="D314" i="21"/>
  <c r="D291" i="21" s="1"/>
  <c r="K314" i="21"/>
  <c r="K291" i="21" s="1"/>
  <c r="P314" i="21"/>
  <c r="P291" i="21" s="1"/>
  <c r="U314" i="21"/>
  <c r="U291" i="21" s="1"/>
  <c r="F349" i="21"/>
  <c r="P370" i="21"/>
  <c r="P344" i="21" s="1"/>
  <c r="G397" i="21"/>
  <c r="L250" i="21"/>
  <c r="G381" i="21"/>
  <c r="D404" i="21"/>
  <c r="D384" i="21" s="1"/>
  <c r="F221" i="21"/>
  <c r="G229" i="21"/>
  <c r="N545" i="21"/>
  <c r="G584" i="21"/>
  <c r="F74" i="21"/>
  <c r="F82" i="21"/>
  <c r="F97" i="21"/>
  <c r="R202" i="21"/>
  <c r="R134" i="21" s="1"/>
  <c r="K202" i="21"/>
  <c r="K134" i="21" s="1"/>
  <c r="P202" i="21"/>
  <c r="P134" i="21" s="1"/>
  <c r="U202" i="21"/>
  <c r="U134" i="21" s="1"/>
  <c r="G349" i="21"/>
  <c r="I370" i="21"/>
  <c r="I344" i="21" s="1"/>
  <c r="D370" i="21"/>
  <c r="D344" i="21" s="1"/>
  <c r="G400" i="21"/>
  <c r="I495" i="21"/>
  <c r="S531" i="21"/>
  <c r="O531" i="21"/>
  <c r="J538" i="21"/>
  <c r="O538" i="21"/>
  <c r="S538" i="21"/>
  <c r="J559" i="21"/>
  <c r="O559" i="21"/>
  <c r="S559" i="21"/>
  <c r="J566" i="21"/>
  <c r="O566" i="21"/>
  <c r="S566" i="21"/>
  <c r="J573" i="21"/>
  <c r="O573" i="21"/>
  <c r="S573" i="21"/>
  <c r="J580" i="21"/>
  <c r="O580" i="21"/>
  <c r="S580" i="21"/>
  <c r="G232" i="21"/>
  <c r="Q250" i="21"/>
  <c r="J370" i="21"/>
  <c r="J344" i="21" s="1"/>
  <c r="S370" i="21"/>
  <c r="S344" i="21" s="1"/>
  <c r="K404" i="21"/>
  <c r="K384" i="21" s="1"/>
  <c r="G415" i="21"/>
  <c r="R314" i="21"/>
  <c r="R291" i="21" s="1"/>
  <c r="N314" i="21"/>
  <c r="N291" i="21" s="1"/>
  <c r="F203" i="21"/>
  <c r="I202" i="21"/>
  <c r="I134" i="21" s="1"/>
  <c r="V384" i="21"/>
  <c r="L429" i="21"/>
  <c r="R384" i="21"/>
  <c r="P404" i="21"/>
  <c r="P384" i="21" s="1"/>
  <c r="G546" i="21"/>
  <c r="P545" i="21"/>
  <c r="U545" i="21"/>
  <c r="F71" i="21"/>
  <c r="F79" i="21"/>
  <c r="F87" i="21"/>
  <c r="F93" i="21"/>
  <c r="G97" i="21"/>
  <c r="D202" i="21"/>
  <c r="D134" i="21" s="1"/>
  <c r="F209" i="21"/>
  <c r="F213" i="21"/>
  <c r="G224" i="21"/>
  <c r="J250" i="21"/>
  <c r="O250" i="21"/>
  <c r="S250" i="21"/>
  <c r="F284" i="21"/>
  <c r="F288" i="21"/>
  <c r="F299" i="21"/>
  <c r="F310" i="21"/>
  <c r="E314" i="21"/>
  <c r="E291" i="21" s="1"/>
  <c r="G345" i="21"/>
  <c r="G366" i="21"/>
  <c r="E370" i="21"/>
  <c r="E344" i="21" s="1"/>
  <c r="G392" i="21"/>
  <c r="I404" i="21"/>
  <c r="E545" i="21"/>
  <c r="D559" i="21"/>
  <c r="K559" i="21"/>
  <c r="P559" i="21"/>
  <c r="U559" i="21"/>
  <c r="P580" i="21"/>
  <c r="U580" i="21"/>
  <c r="E250" i="21"/>
  <c r="G371" i="21"/>
  <c r="N384" i="21"/>
  <c r="F42" i="21"/>
  <c r="F121" i="21"/>
  <c r="F131" i="21"/>
  <c r="F164" i="21"/>
  <c r="G167" i="21"/>
  <c r="E202" i="21"/>
  <c r="E134" i="21" s="1"/>
  <c r="L202" i="21"/>
  <c r="L134" i="21" s="1"/>
  <c r="Q202" i="21"/>
  <c r="Q134" i="21" s="1"/>
  <c r="V202" i="21"/>
  <c r="V134" i="21" s="1"/>
  <c r="G221" i="21"/>
  <c r="F237" i="21"/>
  <c r="G363" i="21"/>
  <c r="G389" i="21"/>
  <c r="J404" i="21"/>
  <c r="J384" i="21" s="1"/>
  <c r="S404" i="21"/>
  <c r="S384" i="21" s="1"/>
  <c r="G445" i="21"/>
  <c r="G478" i="21"/>
  <c r="L495" i="21"/>
  <c r="Q495" i="21"/>
  <c r="V495" i="21"/>
  <c r="G535" i="21"/>
  <c r="E552" i="21"/>
  <c r="L552" i="21"/>
  <c r="Q552" i="21"/>
  <c r="V552" i="21"/>
  <c r="L559" i="21"/>
  <c r="Q559" i="21"/>
  <c r="V559" i="21"/>
  <c r="L566" i="21"/>
  <c r="Q566" i="21"/>
  <c r="V566" i="21"/>
  <c r="L573" i="21"/>
  <c r="Q573" i="21"/>
  <c r="V573" i="21"/>
  <c r="E580" i="21"/>
  <c r="L580" i="21"/>
  <c r="Q580" i="21"/>
  <c r="V580" i="21"/>
  <c r="F278" i="21"/>
  <c r="I277" i="21"/>
  <c r="G377" i="21"/>
  <c r="O370" i="21"/>
  <c r="J495" i="21"/>
  <c r="G411" i="21"/>
  <c r="O404" i="21"/>
  <c r="O384" i="21" s="1"/>
  <c r="F54" i="21"/>
  <c r="N250" i="21"/>
  <c r="R250" i="21"/>
  <c r="V344" i="21"/>
  <c r="K440" i="21"/>
  <c r="G441" i="21"/>
  <c r="I236" i="21"/>
  <c r="E236" i="21"/>
  <c r="E216" i="21" s="1"/>
  <c r="D429" i="21"/>
  <c r="P484" i="21"/>
  <c r="U484" i="21"/>
  <c r="G521" i="21"/>
  <c r="E531" i="21"/>
  <c r="Q531" i="21"/>
  <c r="K538" i="21"/>
  <c r="U538" i="21"/>
  <c r="D552" i="21"/>
  <c r="D566" i="21"/>
  <c r="F60" i="21"/>
  <c r="F127" i="21"/>
  <c r="F167" i="21"/>
  <c r="F243" i="21"/>
  <c r="F247" i="21"/>
  <c r="P250" i="21"/>
  <c r="F260" i="21"/>
  <c r="F273" i="21"/>
  <c r="F292" i="21"/>
  <c r="F296" i="21"/>
  <c r="F306" i="21"/>
  <c r="F337" i="21"/>
  <c r="F341" i="21"/>
  <c r="D440" i="21"/>
  <c r="I440" i="21"/>
  <c r="N440" i="21"/>
  <c r="R440" i="21"/>
  <c r="O495" i="21"/>
  <c r="S495" i="21"/>
  <c r="L538" i="21"/>
  <c r="Q538" i="21"/>
  <c r="V538" i="21"/>
  <c r="D545" i="21"/>
  <c r="J552" i="21"/>
  <c r="O552" i="21"/>
  <c r="S552" i="21"/>
  <c r="I566" i="21"/>
  <c r="I573" i="21"/>
  <c r="N573" i="21"/>
  <c r="R573" i="21"/>
  <c r="N580" i="21"/>
  <c r="G20" i="21"/>
  <c r="J14" i="21"/>
  <c r="G93" i="21"/>
  <c r="F105" i="21"/>
  <c r="F196" i="21"/>
  <c r="D236" i="21"/>
  <c r="D216" i="21" s="1"/>
  <c r="F345" i="21"/>
  <c r="G424" i="21"/>
  <c r="N484" i="21"/>
  <c r="R484" i="21"/>
  <c r="L484" i="21"/>
  <c r="Q484" i="21"/>
  <c r="V484" i="21"/>
  <c r="G496" i="21"/>
  <c r="G524" i="21"/>
  <c r="D573" i="21"/>
  <c r="D66" i="21"/>
  <c r="G67" i="21"/>
  <c r="G82" i="21"/>
  <c r="K86" i="21"/>
  <c r="K66" i="21" s="1"/>
  <c r="N86" i="21"/>
  <c r="N66" i="21" s="1"/>
  <c r="R86" i="21"/>
  <c r="R66" i="21" s="1"/>
  <c r="P86" i="21"/>
  <c r="P66" i="21" s="1"/>
  <c r="U86" i="21"/>
  <c r="G105" i="21"/>
  <c r="L120" i="21"/>
  <c r="L100" i="21" s="1"/>
  <c r="V120" i="21"/>
  <c r="V100" i="21" s="1"/>
  <c r="F135" i="21"/>
  <c r="G164" i="21"/>
  <c r="K473" i="21"/>
  <c r="G474" i="21"/>
  <c r="K495" i="21"/>
  <c r="N495" i="21"/>
  <c r="P495" i="21"/>
  <c r="R495" i="21"/>
  <c r="U495" i="21"/>
  <c r="N552" i="21"/>
  <c r="P552" i="21"/>
  <c r="U552" i="21"/>
  <c r="D580" i="21"/>
  <c r="G196" i="21"/>
  <c r="G315" i="21"/>
  <c r="G337" i="21"/>
  <c r="G341" i="21"/>
  <c r="K419" i="21"/>
  <c r="N419" i="21"/>
  <c r="R419" i="21"/>
  <c r="P419" i="21"/>
  <c r="U419" i="21"/>
  <c r="E429" i="21"/>
  <c r="N451" i="21"/>
  <c r="P451" i="21"/>
  <c r="R451" i="21"/>
  <c r="U451" i="21"/>
  <c r="L451" i="21"/>
  <c r="Q451" i="21"/>
  <c r="V451" i="21"/>
  <c r="N462" i="21"/>
  <c r="P462" i="21"/>
  <c r="R462" i="21"/>
  <c r="U462" i="21"/>
  <c r="J462" i="21"/>
  <c r="L462" i="21"/>
  <c r="O462" i="21"/>
  <c r="Q462" i="21"/>
  <c r="S462" i="21"/>
  <c r="V462" i="21"/>
  <c r="G509" i="21"/>
  <c r="G515" i="21"/>
  <c r="G518" i="21"/>
  <c r="G527" i="21"/>
  <c r="K531" i="21"/>
  <c r="N531" i="21"/>
  <c r="R531" i="21"/>
  <c r="P531" i="21"/>
  <c r="U531" i="21"/>
  <c r="G542" i="21"/>
  <c r="N538" i="21"/>
  <c r="R538" i="21"/>
  <c r="J545" i="21"/>
  <c r="L545" i="21"/>
  <c r="O545" i="21"/>
  <c r="Q545" i="21"/>
  <c r="S545" i="21"/>
  <c r="V545" i="21"/>
  <c r="G549" i="21"/>
  <c r="G563" i="21"/>
  <c r="N559" i="21"/>
  <c r="R559" i="21"/>
  <c r="E566" i="21"/>
  <c r="N566" i="21"/>
  <c r="P566" i="21"/>
  <c r="U566" i="21"/>
  <c r="E573" i="21"/>
  <c r="G574" i="21"/>
  <c r="G577" i="21"/>
  <c r="P573" i="21"/>
  <c r="U573" i="21"/>
  <c r="G60" i="21"/>
  <c r="G22" i="21"/>
  <c r="E120" i="21"/>
  <c r="E100" i="21" s="1"/>
  <c r="J120" i="21"/>
  <c r="J100" i="21" s="1"/>
  <c r="O120" i="21"/>
  <c r="O100" i="21" s="1"/>
  <c r="S120" i="21"/>
  <c r="S100" i="21" s="1"/>
  <c r="G127" i="21"/>
  <c r="G135" i="21"/>
  <c r="O134" i="21"/>
  <c r="G193" i="21"/>
  <c r="G203" i="21"/>
  <c r="G209" i="21"/>
  <c r="N216" i="21"/>
  <c r="P216" i="21"/>
  <c r="R216" i="21"/>
  <c r="G243" i="21"/>
  <c r="G247" i="21"/>
  <c r="G251" i="21"/>
  <c r="G257" i="21"/>
  <c r="G260" i="21"/>
  <c r="G270" i="21"/>
  <c r="G273" i="21"/>
  <c r="G277" i="21"/>
  <c r="G278" i="21"/>
  <c r="G284" i="21"/>
  <c r="G288" i="21"/>
  <c r="G296" i="21"/>
  <c r="G299" i="21"/>
  <c r="G306" i="21"/>
  <c r="G420" i="21"/>
  <c r="I419" i="21"/>
  <c r="G430" i="21"/>
  <c r="G434" i="21"/>
  <c r="K429" i="21"/>
  <c r="I451" i="21"/>
  <c r="G452" i="21"/>
  <c r="K451" i="21"/>
  <c r="I484" i="21"/>
  <c r="G485" i="21"/>
  <c r="K484" i="21"/>
  <c r="I531" i="21"/>
  <c r="I545" i="21"/>
  <c r="K545" i="21"/>
  <c r="G556" i="21"/>
  <c r="K552" i="21"/>
  <c r="G570" i="21"/>
  <c r="K566" i="21"/>
  <c r="K573" i="21"/>
  <c r="F108" i="21"/>
  <c r="J216" i="21"/>
  <c r="L216" i="21"/>
  <c r="Q216" i="21"/>
  <c r="S216" i="21"/>
  <c r="V216" i="21"/>
  <c r="Q384" i="21"/>
  <c r="V419" i="21"/>
  <c r="I462" i="21"/>
  <c r="G463" i="21"/>
  <c r="K462" i="21"/>
  <c r="I552" i="21"/>
  <c r="I580" i="21"/>
  <c r="K580" i="21"/>
  <c r="G581" i="21"/>
  <c r="G456" i="21"/>
  <c r="G467" i="21"/>
  <c r="G489" i="21"/>
  <c r="E538" i="21"/>
  <c r="I538" i="21"/>
  <c r="E559" i="21"/>
  <c r="I559" i="21"/>
  <c r="G532" i="21"/>
  <c r="V531" i="21"/>
  <c r="G539" i="21"/>
  <c r="G553" i="21"/>
  <c r="G560" i="21"/>
  <c r="G567" i="21"/>
  <c r="E14" i="21"/>
  <c r="F20" i="21"/>
  <c r="L14" i="21"/>
  <c r="I14" i="21"/>
  <c r="D14" i="21"/>
  <c r="R580" i="21"/>
  <c r="G506" i="21"/>
  <c r="G500" i="21"/>
  <c r="I429" i="21"/>
  <c r="F429" i="21" s="1"/>
  <c r="G237" i="21"/>
  <c r="G108" i="21"/>
  <c r="G113" i="21"/>
  <c r="G46" i="21"/>
  <c r="G71" i="21"/>
  <c r="G74" i="21"/>
  <c r="G54" i="21"/>
  <c r="G79" i="21"/>
  <c r="D120" i="21"/>
  <c r="D100" i="21" s="1"/>
  <c r="N120" i="21"/>
  <c r="N100" i="21" s="1"/>
  <c r="P120" i="21"/>
  <c r="P100" i="21" s="1"/>
  <c r="R120" i="21"/>
  <c r="R100" i="21" s="1"/>
  <c r="U120" i="21"/>
  <c r="U100" i="21" s="1"/>
  <c r="G292" i="21"/>
  <c r="G310" i="21"/>
  <c r="G116" i="21"/>
  <c r="G42" i="21"/>
  <c r="E66" i="21"/>
  <c r="L86" i="21"/>
  <c r="L66" i="21" s="1"/>
  <c r="J86" i="21"/>
  <c r="J66" i="21" s="1"/>
  <c r="S86" i="21"/>
  <c r="S66" i="21" s="1"/>
  <c r="Q86" i="21"/>
  <c r="Q66" i="21" s="1"/>
  <c r="O86" i="21"/>
  <c r="O66" i="21" s="1"/>
  <c r="V86" i="21"/>
  <c r="V66" i="21" s="1"/>
  <c r="G101" i="21"/>
  <c r="I120" i="21"/>
  <c r="K120" i="21"/>
  <c r="G121" i="21"/>
  <c r="G131" i="21"/>
  <c r="G213" i="21"/>
  <c r="F251" i="21"/>
  <c r="O216" i="21"/>
  <c r="K250" i="21"/>
  <c r="F101" i="21"/>
  <c r="U66" i="21"/>
  <c r="G87" i="21"/>
  <c r="I86" i="21"/>
  <c r="F67" i="21"/>
  <c r="F46" i="21"/>
  <c r="G38" i="21"/>
  <c r="F38" i="21"/>
  <c r="G26" i="21"/>
  <c r="F26" i="21"/>
  <c r="F314" i="21" l="1"/>
  <c r="F291" i="21" s="1"/>
  <c r="I291" i="21"/>
  <c r="F484" i="21"/>
  <c r="G440" i="21"/>
  <c r="G462" i="21"/>
  <c r="F277" i="21"/>
  <c r="F250" i="21" s="1"/>
  <c r="F236" i="21"/>
  <c r="F216" i="21" s="1"/>
  <c r="F419" i="21"/>
  <c r="I216" i="21"/>
  <c r="G484" i="21"/>
  <c r="G236" i="21"/>
  <c r="G538" i="21"/>
  <c r="G120" i="21"/>
  <c r="F14" i="21"/>
  <c r="F552" i="21"/>
  <c r="G429" i="21"/>
  <c r="K216" i="21"/>
  <c r="G216" i="21" s="1"/>
  <c r="G473" i="21"/>
  <c r="F559" i="21"/>
  <c r="G580" i="21"/>
  <c r="G419" i="21"/>
  <c r="G552" i="21"/>
  <c r="G566" i="21"/>
  <c r="F462" i="21"/>
  <c r="F545" i="21"/>
  <c r="G314" i="21"/>
  <c r="F440" i="21"/>
  <c r="F531" i="21"/>
  <c r="F495" i="21"/>
  <c r="F573" i="21"/>
  <c r="F566" i="21"/>
  <c r="G370" i="21"/>
  <c r="F404" i="21"/>
  <c r="G291" i="21"/>
  <c r="Q65" i="21"/>
  <c r="F370" i="21"/>
  <c r="F344" i="21" s="1"/>
  <c r="F473" i="21"/>
  <c r="G250" i="21"/>
  <c r="G202" i="21"/>
  <c r="K100" i="21"/>
  <c r="G100" i="21" s="1"/>
  <c r="O344" i="21"/>
  <c r="G344" i="21" s="1"/>
  <c r="F451" i="21"/>
  <c r="F538" i="21"/>
  <c r="G14" i="21"/>
  <c r="F580" i="21"/>
  <c r="G495" i="21"/>
  <c r="G559" i="21"/>
  <c r="F120" i="21"/>
  <c r="F100" i="21" s="1"/>
  <c r="G134" i="21"/>
  <c r="F86" i="21"/>
  <c r="F66" i="21" s="1"/>
  <c r="G384" i="21"/>
  <c r="G545" i="21"/>
  <c r="G451" i="21"/>
  <c r="N65" i="21"/>
  <c r="F202" i="21"/>
  <c r="F134" i="21" s="1"/>
  <c r="L65" i="21"/>
  <c r="U65" i="21"/>
  <c r="V65" i="21"/>
  <c r="G531" i="21"/>
  <c r="G573" i="21"/>
  <c r="G404" i="21"/>
  <c r="E65" i="21"/>
  <c r="S65" i="21"/>
  <c r="G86" i="21"/>
  <c r="G66" i="21" s="1"/>
  <c r="J65" i="21"/>
  <c r="I250" i="21"/>
  <c r="I384" i="21"/>
  <c r="F384" i="21" s="1"/>
  <c r="R65" i="21"/>
  <c r="P65" i="21"/>
  <c r="D65" i="21"/>
  <c r="I100" i="21"/>
  <c r="I66" i="21"/>
  <c r="V530" i="21"/>
  <c r="U530" i="21"/>
  <c r="S530" i="21"/>
  <c r="R530" i="21"/>
  <c r="Q530" i="21"/>
  <c r="P530" i="21"/>
  <c r="O530" i="21"/>
  <c r="N530" i="21"/>
  <c r="L530" i="21"/>
  <c r="K530" i="21"/>
  <c r="J530" i="21"/>
  <c r="I530" i="21"/>
  <c r="E530" i="21"/>
  <c r="V505" i="21"/>
  <c r="U505" i="21"/>
  <c r="S505" i="21"/>
  <c r="R505" i="21"/>
  <c r="Q505" i="21"/>
  <c r="P505" i="21"/>
  <c r="O505" i="21"/>
  <c r="N505" i="21"/>
  <c r="L505" i="21"/>
  <c r="K505" i="21"/>
  <c r="J505" i="21"/>
  <c r="I505" i="21"/>
  <c r="E505" i="21"/>
  <c r="V418" i="21"/>
  <c r="U418" i="21"/>
  <c r="S418" i="21"/>
  <c r="R418" i="21"/>
  <c r="Q418" i="21"/>
  <c r="P418" i="21"/>
  <c r="O418" i="21"/>
  <c r="N418" i="21"/>
  <c r="L418" i="21"/>
  <c r="K418" i="21"/>
  <c r="J418" i="21"/>
  <c r="I418" i="21"/>
  <c r="O65" i="21" l="1"/>
  <c r="K65" i="21"/>
  <c r="F505" i="21"/>
  <c r="F530" i="21"/>
  <c r="F418" i="21"/>
  <c r="I65" i="21"/>
  <c r="F65" i="21" s="1"/>
  <c r="G530" i="21"/>
  <c r="G505" i="21"/>
  <c r="G418" i="21"/>
  <c r="G65" i="21" l="1"/>
  <c r="S13" i="21"/>
  <c r="D13" i="21"/>
  <c r="O13" i="21"/>
  <c r="D505" i="21"/>
  <c r="N13" i="21"/>
  <c r="P13" i="21"/>
  <c r="R13" i="21"/>
  <c r="U13" i="21"/>
  <c r="J13" i="21"/>
  <c r="L13" i="21"/>
  <c r="Q13" i="21"/>
  <c r="V13" i="21"/>
  <c r="E13" i="21"/>
  <c r="I13" i="21"/>
  <c r="F13" i="21" l="1"/>
  <c r="J12" i="21"/>
  <c r="D530" i="21"/>
  <c r="O12" i="21"/>
  <c r="S12" i="21"/>
  <c r="G13" i="21"/>
  <c r="Q12" i="21" l="1"/>
  <c r="L12" i="21"/>
  <c r="K12" i="21"/>
  <c r="U12" i="21"/>
  <c r="R12" i="21"/>
  <c r="P12" i="21"/>
  <c r="I12" i="21"/>
  <c r="N12" i="21"/>
  <c r="V12" i="21"/>
  <c r="G12" i="21" l="1"/>
  <c r="F12" i="21"/>
  <c r="D495" i="21"/>
  <c r="D418" i="21" s="1"/>
  <c r="D12" i="21" s="1"/>
  <c r="E495" i="21"/>
  <c r="E418" i="21" s="1"/>
  <c r="E12" i="21" s="1"/>
</calcChain>
</file>

<file path=xl/comments1.xml><?xml version="1.0" encoding="utf-8"?>
<comments xmlns="http://schemas.openxmlformats.org/spreadsheetml/2006/main">
  <authors>
    <author>user227</author>
  </authors>
  <commentList>
    <comment ref="R122" authorId="0">
      <text>
        <r>
          <rPr>
            <b/>
            <sz val="9"/>
            <color indexed="81"/>
            <rFont val="Tahoma"/>
            <family val="2"/>
            <charset val="204"/>
          </rPr>
          <t>user227:</t>
        </r>
        <r>
          <rPr>
            <sz val="9"/>
            <color indexed="81"/>
            <rFont val="Tahoma"/>
            <family val="2"/>
            <charset val="204"/>
          </rPr>
          <t xml:space="preserve">
2136161
необходими</t>
        </r>
      </text>
    </comment>
  </commentList>
</comments>
</file>

<file path=xl/sharedStrings.xml><?xml version="1.0" encoding="utf-8"?>
<sst xmlns="http://schemas.openxmlformats.org/spreadsheetml/2006/main" count="650" uniqueCount="238">
  <si>
    <t>Сметна стойност</t>
  </si>
  <si>
    <t>Усвоено към  отчетния период</t>
  </si>
  <si>
    <t>§</t>
  </si>
  <si>
    <t>ОБЩО:</t>
  </si>
  <si>
    <t>Основен ремонт на дълготрайни материални активи</t>
  </si>
  <si>
    <t>Придобиване на дълготрайни материални активи</t>
  </si>
  <si>
    <t>Капиталови трансфери</t>
  </si>
  <si>
    <t xml:space="preserve"> Придобиване на нематериални дълготрайни активи</t>
  </si>
  <si>
    <t>Придобиване на земя</t>
  </si>
  <si>
    <t>Уточнен план</t>
  </si>
  <si>
    <t>Собствени средства</t>
  </si>
  <si>
    <t>Източници на финансиране, в т.ч.:</t>
  </si>
  <si>
    <t>Година начало - година край на изпълнение на обекта</t>
  </si>
  <si>
    <t>в т.ч. от 31-13</t>
  </si>
  <si>
    <t>Европейски средства, със съответното съфинансиране</t>
  </si>
  <si>
    <t>Други източници за финансиране -(заеми, ПУДООС, други)</t>
  </si>
  <si>
    <t>Функция 01</t>
  </si>
  <si>
    <t>Функция 02</t>
  </si>
  <si>
    <t>Функция 03</t>
  </si>
  <si>
    <t>Функция 04</t>
  </si>
  <si>
    <t>Функция 05</t>
  </si>
  <si>
    <t>Функция 06</t>
  </si>
  <si>
    <t>Функция 07</t>
  </si>
  <si>
    <t>Функция 08</t>
  </si>
  <si>
    <t>9а</t>
  </si>
  <si>
    <t xml:space="preserve">от </t>
  </si>
  <si>
    <t>до</t>
  </si>
  <si>
    <t>(в лева)</t>
  </si>
  <si>
    <t xml:space="preserve">              РАЗЧЕТ  ЗА ФИНАНСИРАНЕ НА КАПИТАЛОВИТЕ РАЗХОДИ</t>
  </si>
  <si>
    <t>10а</t>
  </si>
  <si>
    <t>ППР</t>
  </si>
  <si>
    <t>Обекти</t>
  </si>
  <si>
    <t>…………………………………………….</t>
  </si>
  <si>
    <t>…………………………………..</t>
  </si>
  <si>
    <t>придобиване на компютри и хардуер</t>
  </si>
  <si>
    <t>придобиване на друго оборудване, машини и съоръжения</t>
  </si>
  <si>
    <t>придобиване на транспортни средства</t>
  </si>
  <si>
    <t>придобиване на стопански инвентар</t>
  </si>
  <si>
    <t>придобиване на други ДМА</t>
  </si>
  <si>
    <t>Общи държавни служби</t>
  </si>
  <si>
    <t>Отбрана и сигурност</t>
  </si>
  <si>
    <t>Образование</t>
  </si>
  <si>
    <t>Здравеопазване</t>
  </si>
  <si>
    <t xml:space="preserve"> Социално осигуряване, подпомагане и грижи</t>
  </si>
  <si>
    <t xml:space="preserve"> Жилищно строителство, благоустройство, комунално стопанство и опазване на околната среда</t>
  </si>
  <si>
    <t>Почивно дело, култура, религиозни дейности</t>
  </si>
  <si>
    <t>Икономически дейности и услуги</t>
  </si>
  <si>
    <t>Уточнен план   /к.6 = к.9 + к.12 + к.14 + к.16 + к.19/</t>
  </si>
  <si>
    <t>Усвоено към  отчетния период    /к.7 = к.10 + к.13 + к.15 + к.17 + к.20/</t>
  </si>
  <si>
    <t>ОБЩИНА</t>
  </si>
  <si>
    <t>Усвоено до края на предходната година</t>
  </si>
  <si>
    <t>Предоставени целеви субсидии и трансфери от държавния бюджет и трансфери от други бюджетни организации</t>
  </si>
  <si>
    <t>Наименование на обектите/проектите/позициите</t>
  </si>
  <si>
    <t>………………………….</t>
  </si>
  <si>
    <t>………………………………………</t>
  </si>
  <si>
    <t>…………………………………….</t>
  </si>
  <si>
    <t>……………………………….</t>
  </si>
  <si>
    <t>КОД ПО ЕБК</t>
  </si>
  <si>
    <t>Преходен остатък  по бюджета</t>
  </si>
  <si>
    <t>Параграф по ЕБК 31-11; 31-12; 31-13; 31-18; 61-00; СС (собствени средства); ДИ (Други източници)</t>
  </si>
  <si>
    <t>план/отчет за периода:</t>
  </si>
  <si>
    <t>код на ССЕС - 42, 96, 97, 98</t>
  </si>
  <si>
    <t xml:space="preserve">в т.ч. от 31-13 </t>
  </si>
  <si>
    <t>придобиване на сгради</t>
  </si>
  <si>
    <t>изграждане на инфраструктурни обекти</t>
  </si>
  <si>
    <t>……………………………………</t>
  </si>
  <si>
    <t>МиС</t>
  </si>
  <si>
    <t>………………………………..</t>
  </si>
  <si>
    <t>обекти</t>
  </si>
  <si>
    <t>Параграф по ЕБК 31-11; 31-12; 31-13; 31-18; 61-00</t>
  </si>
  <si>
    <t>придобиване на програмни продукти и лицензи за програмни продукти</t>
  </si>
  <si>
    <t>придобиване на други нематериални дълготрайни активи</t>
  </si>
  <si>
    <t>капиталови трансфери за нефинансови предприятия</t>
  </si>
  <si>
    <t>капиталови трансфери за организации с нестопанска цел</t>
  </si>
  <si>
    <t>ХАСКОВО</t>
  </si>
  <si>
    <t>2020-2022</t>
  </si>
  <si>
    <t>Пълен инженеринг ( техн. оборудване, доставка, монтаж на котелно помещение и др.) и стр.надзор за газификация за ЦНСТДМУ на ул. Единство 21</t>
  </si>
  <si>
    <t>Пълен инженеринг( техн. оборудване, доставка, монтаж на котелно помещение и др.) и стр.надзор за газификация за ЦНСТДМУ на ул. Съгласие 5</t>
  </si>
  <si>
    <t>Водоснабдяване с. Маслиново, общ. Хасково- втори етап</t>
  </si>
  <si>
    <t>Общ устройствен план на град Хасково</t>
  </si>
  <si>
    <t>2014-2022</t>
  </si>
  <si>
    <t>2019-2022</t>
  </si>
  <si>
    <t>Доставка и монтаж на обзавеждане за нуждите на проект "Интегриране на маргинални общества чрез изграждане на социална инфраструктура за в град Хасково"</t>
  </si>
  <si>
    <t xml:space="preserve">Ремонт на комплекс от игрища и ажурна метална ограда на  ОУ " Л.Каравелов", гр. Хасково </t>
  </si>
  <si>
    <t>2022-2022</t>
  </si>
  <si>
    <t>„Ремонт на съществуващо футболно игрище на ПМГ „Академик Боян Петканчин", гр. Хасково</t>
  </si>
  <si>
    <t>2021-2022</t>
  </si>
  <si>
    <t>Реконструкция и основен ремонт на сграда кв. 878 по плана на гр. Хасково, ул. "Петър Берковски" №5, "Старата къща на чорбаджи Димитрак" (ДГИ), Хасково</t>
  </si>
  <si>
    <t>Реконструкция и разширение на ДГ№17 " Иглика", сграда " Иглика", ул. " Червена стена" №3, гр. Хасково</t>
  </si>
  <si>
    <t>Реконструкция и разширение на ДГ№18 " Осми март", ул. " Щерю Вапцаров" №9а, гр. Хасково</t>
  </si>
  <si>
    <t>Изграждане на сграда  на почивен лагер" Смокини" в ПИ 67800.42.59, м. Каваци, землище на гр.Созопол, Созопол</t>
  </si>
  <si>
    <t>Закрит плувен басейн в ПИ 77195.31.53, УПИ I, кв.901 по плана на гр. Хасково (инженеринг и СН)</t>
  </si>
  <si>
    <t>Благоустрояване на междублокови пространства в УПИ III,кв.788 по плана на гр. Хасково, Хасково</t>
  </si>
  <si>
    <t>Реконструкция на корекцията и възстановяването на  проводимостта на р. Хасковска, местонахождение ПИ 77195,751,1 по КК и ПИ 77195.751.3 по КК-от моста на ул. " 19-ти февруари" на запад срещу течението до края на регулационната граница на гр. Хасково с дължина 1,2 км</t>
  </si>
  <si>
    <t>Преливник и отливен канал  към канализация -ул. " Враца"</t>
  </si>
  <si>
    <t>Енергийно ефективна модернизация на система за външно осветление в община Хасково</t>
  </si>
  <si>
    <t>Изместване на хранителен водопровод от водонапорна кула „Юг“ в частта от „Стария басейн“ до ул. „Панорама“, Хасково</t>
  </si>
  <si>
    <t>"Въвеждане на мерки за енергийна ефективност в многофамилини жилищни сгради ", Хасково</t>
  </si>
  <si>
    <t>Реконструкция на вътрешна водопроводна мрежа в участък по ул. "Македония" от бул. "Освобождение" до бул. "Васил Левски", Хасково</t>
  </si>
  <si>
    <t>Ремонт на стадион "Младост", Хасково</t>
  </si>
  <si>
    <t>Рехабилитация и реконструкция на подход към монумент "Св. Богородица", подобект 3: УПИ XVI (ПИ77195.737.422), кв. 500, Хасково</t>
  </si>
  <si>
    <t>Реконструкция на уличен канализационен колектор( бетонов)  ф500, от РШ1 до РШ2 по ул. " Акация", град Хасково</t>
  </si>
  <si>
    <t>2018-2022</t>
  </si>
  <si>
    <t>2021- 2022</t>
  </si>
  <si>
    <t>"Подобряване на градската среда чрез Рехабилитация и реконструкция на подход към монумент "Св. Богородица гр. Хасково. ", Хасково</t>
  </si>
  <si>
    <t>Изграждане на паркова среда в УПИ I - „за парк“ в кв. 864 и улица между осови точки 1224A и 38, гр. Хасково"</t>
  </si>
  <si>
    <r>
      <rPr>
        <b/>
        <sz val="11"/>
        <color theme="1"/>
        <rFont val="Calibri"/>
        <family val="2"/>
        <charset val="204"/>
        <scheme val="minor"/>
      </rPr>
      <t xml:space="preserve"> ППР</t>
    </r>
    <r>
      <rPr>
        <sz val="11"/>
        <color theme="1"/>
        <rFont val="Calibri"/>
        <family val="2"/>
        <charset val="204"/>
        <scheme val="minor"/>
      </rPr>
      <t xml:space="preserve"> „Изпълнение на проектиране и упражняване на авторски надзор на обект: „Основен ремонт с консервация на сградите и благоустрояване на дворното пространство на Художествена галерия „Атанас Шаренков“, гр. Хасково</t>
    </r>
  </si>
  <si>
    <t>31-13</t>
  </si>
  <si>
    <t>61-00</t>
  </si>
  <si>
    <t>31-13, 61-00</t>
  </si>
  <si>
    <t>31-18,31-13</t>
  </si>
  <si>
    <t>31-18</t>
  </si>
  <si>
    <t>2014-2023</t>
  </si>
  <si>
    <t>Закупуване на компютърна техника по проект" Отвъд хоризонта"</t>
  </si>
  <si>
    <t>Закупуване на компютърна техника по проект" Успяваме заедно"</t>
  </si>
  <si>
    <t>ППР-„Обследване за енергийна ефективност с изготвяне на доклади и резюмета за уличното осветление на гр. Хасково и 33 села в община Хасково"</t>
  </si>
  <si>
    <t>Обследване за установяване на  технически характеристики, изготвяне на технически паспорт и обследване за енергийна ефективност на  сградата на физкултурен салон на ОУ"Св.Св. Кирил и Методий", с. Малево</t>
  </si>
  <si>
    <t>Обследване за установяване на  технически характеристики, изготвяне на технически паспорт и обследване за енергийна ефективност на  сградата на ОУ "Л. Каравелов", с. Узунджово</t>
  </si>
  <si>
    <t>Реконструкция на вътрешна водопроводна мрежа в  участък по ул. „Аргир Стоилов“ , с. Узунджово, Община Хасково</t>
  </si>
  <si>
    <t>Сървър за нуждите на Общинска администрация</t>
  </si>
  <si>
    <t>Компютърни конфигурация за Общинска администрация</t>
  </si>
  <si>
    <t>Камери за видеонаблюдение в Община Хасково</t>
  </si>
  <si>
    <t xml:space="preserve">Климатична и друга техника </t>
  </si>
  <si>
    <t>Бариера за паркинг пл. Общински</t>
  </si>
  <si>
    <t>Автомобил за сектор КОРЗ</t>
  </si>
  <si>
    <t>Лицензи за софтуери в Общинска администрация</t>
  </si>
  <si>
    <r>
      <t xml:space="preserve">Изграждане на канализационна мрежа за отпадни води и възстановяване на уличното платно на улица "Враца" в кв. "Хисаря", гр. Хасково- </t>
    </r>
    <r>
      <rPr>
        <b/>
        <sz val="11"/>
        <rFont val="Calibri"/>
        <family val="2"/>
        <charset val="204"/>
      </rPr>
      <t>ПМС №165/2018 Г.; ПМС №348/18.12. 2019 г.</t>
    </r>
  </si>
  <si>
    <t>Закриване, включително биологична и техническа рекултивация на Клетка 1 в РЦТНО с. Гарваново</t>
  </si>
  <si>
    <t>Подобряване на образователната инфраструктура чрез реконструкция/ремонт и обновяване и въвеждане на мерки за енергийна ефективност в училища и детски градини в гр. Хасково- ОУ "Ш. Петьофи"</t>
  </si>
  <si>
    <t>2016-2022</t>
  </si>
  <si>
    <t>Рекултивация на клетка 1(стара) в Регионален център за третиране на неопасни отпадъци в землището на с. Гарваново, община Хасково</t>
  </si>
  <si>
    <t>2016-2023</t>
  </si>
  <si>
    <t>Товарен автомобил, тип Фургон</t>
  </si>
  <si>
    <t>Изграждане на 3 бр.жил.сгради за соц слаби лица- проект "Интегриране на маргинални общества чрез изграждане на социална инфраструктура за в град Хасково"ОПРР 2014-2020</t>
  </si>
  <si>
    <t>Географска информационна система за нуждите на Община Хасково</t>
  </si>
  <si>
    <t>Коледна и великденска украса</t>
  </si>
  <si>
    <t>Благоустрояване на обществени пространства по конкурс "Граждански инициативи" през 2020 г.</t>
  </si>
  <si>
    <t>Капиталов трансфер Подобряване на качеството на атмосферния въздух в гр. Хасково, чрез доставка и експлоатация на електрически автобуси- 5 бр.  за нуждите на обществения транспорт и изграждане на кабелно трасе</t>
  </si>
  <si>
    <t>Отчуждаване на частна собственост за прилагане на улична регулация</t>
  </si>
  <si>
    <t>"Въвеждане на мерки за енергийна ефективност на сграда на Областна администрация Хасково "-ОПРР 2014-2020 (инженеринг -проектиране, авторски надзор и СМР, строителен надзор и такса въвеждане в експлоатация)</t>
  </si>
  <si>
    <t>Реконструкция  на тротоари с обособяване на паркинги и тротоари по ул. " Булаир", ул. " Генерал Колев" и ул. "Криволак", гр. Хасково</t>
  </si>
  <si>
    <t>Извършване на обследване за установяване на характеристиките , определяне на състоянието и изготвяне на  задание за проектиране на два надлеза в гр. Хасково</t>
  </si>
  <si>
    <t>Фитнес оборудване стадион "Младост"</t>
  </si>
  <si>
    <t>Фитнес оборудване лесопарк "Кенана"</t>
  </si>
  <si>
    <t>Обследване за установяване на  технически характеристики, изготвяне на технически паспорт и обследване за енергийна ефективност на  сградата на СУ "П. Хилендарски", гр. Хасково</t>
  </si>
  <si>
    <t>Извършване на обследване за установяване на характеристиките , изготвяне на технически паспорти  и задание за проектиране на Околовръстен път</t>
  </si>
  <si>
    <t>Извършване на обследване за установяване на характеристиките , определяне на състоянието и изготвяне на  задание за проектиране на пътна мрежа в община Хасково</t>
  </si>
  <si>
    <t>Въвеждане на мерки за енергийна ефективност на сградата на Ученическо общежитие към ЕГ „Проф. д-р Асен Златаров“, гр. Хасково, ул. „Видин“ № 1, Община Хасково, -инженеринг, стр.надзор</t>
  </si>
  <si>
    <t>Компютри за ОП "Общинско лесничейство" - 3 бр.</t>
  </si>
  <si>
    <t>Компютърна конфигурация за ОП "Младежки център"- 1 бр.</t>
  </si>
  <si>
    <t>Климатик ОП "Младежки център"- 1бр.</t>
  </si>
  <si>
    <t>Специализиран автомобил тип "Катафалка" за ОП "Обреден дом"- 1 бр.</t>
  </si>
  <si>
    <t xml:space="preserve">Климатици за ОП "Обреден дом"- 2 бр. </t>
  </si>
  <si>
    <t>Алеи в гробищни паркове в град Хасково- 2 бр.</t>
  </si>
  <si>
    <t>Компютърна конфигурация за ОП "Спорт, отдих и туризъм" - 1 бр.</t>
  </si>
  <si>
    <t xml:space="preserve">Бариера с чип на ПС Смокини </t>
  </si>
  <si>
    <t>Светофарни уредби в град Хасково</t>
  </si>
  <si>
    <t>Пушка за упояване на животни</t>
  </si>
  <si>
    <t>Подземен резервоар - Зоокът</t>
  </si>
  <si>
    <t>Система видеонаблюдение в Зоокът</t>
  </si>
  <si>
    <t>Компютърни конфигурации за ОП "Екопрогрес"- 5 бр.</t>
  </si>
  <si>
    <t>Бобкат за ОП "Екопрогрес"</t>
  </si>
  <si>
    <t>Градинска техника за ОП "Екопрогрес"</t>
  </si>
  <si>
    <t>Оборудване опесъчаване и снегопочистване - 2 бр.</t>
  </si>
  <si>
    <t>Специализирани транспортни средства за дезинфекция на обществени пространства- 2 бр.</t>
  </si>
  <si>
    <t xml:space="preserve">Самосвал до 3,5 т-двойна кабина за дейност "Чистота"-4бр. </t>
  </si>
  <si>
    <t>Автовишка с обхват на действия 16 метра</t>
  </si>
  <si>
    <t>Асфалтополагаща машина за дейности по възстановяване на пътни настилки по общинската мрежа</t>
  </si>
  <si>
    <t/>
  </si>
  <si>
    <t>"31-12"</t>
  </si>
  <si>
    <t>Компютърни конфигурации и периферни устройства за ДСХ- 8 бр.</t>
  </si>
  <si>
    <t>Климатици за ДСХ - 10 бр.</t>
  </si>
  <si>
    <t>Гореклка за нафтово стопанство ДСХ</t>
  </si>
  <si>
    <t>Бойлер за нафтово стопанство ДСХ</t>
  </si>
  <si>
    <t>Климатици за ДЦДЛУ- 4 бр.</t>
  </si>
  <si>
    <t>Лек автомобил за ЦОП</t>
  </si>
  <si>
    <t>Компютърни конфигурации за РИМ - 6 бр.</t>
  </si>
  <si>
    <t>Книги за библиотечен фонд в РБ "Христо Смирненски"</t>
  </si>
  <si>
    <t xml:space="preserve">Лиценз за програмен продукт за РБ </t>
  </si>
  <si>
    <t>Картини за фонд Художествена галерия</t>
  </si>
  <si>
    <r>
      <t>Климатик за Р</t>
    </r>
    <r>
      <rPr>
        <b/>
        <sz val="11"/>
        <color theme="1"/>
        <rFont val="Calibri"/>
        <family val="2"/>
        <charset val="204"/>
        <scheme val="minor"/>
      </rPr>
      <t>Б</t>
    </r>
  </si>
  <si>
    <t>Компютърни конфигурации за РБ - 6 бр.</t>
  </si>
  <si>
    <t>Климатици за РИМ - 2 бр.</t>
  </si>
  <si>
    <t>Преносим компютър за ДГ №3</t>
  </si>
  <si>
    <t>Климатици за ДГ №3 - 2 бр.</t>
  </si>
  <si>
    <t>Компютър за ДГ № 17 - 1 бр.</t>
  </si>
  <si>
    <t>Интерфейс с финансови системи за ДГ №18</t>
  </si>
  <si>
    <t>Климатик за ДГ №18 - 1 бр.</t>
  </si>
  <si>
    <t>Климатик за ДГ №19 - 1 бр.</t>
  </si>
  <si>
    <t>Преносими компютри за групите в ДГ №20 - 10 бр.</t>
  </si>
  <si>
    <t>Преносими компютри за  ДГ №22 - 3 бр.</t>
  </si>
  <si>
    <t>Климатици за ДГ №22 - 3 бр.</t>
  </si>
  <si>
    <t>Озвучителна уредба за ДГ №22 - 1 бр.</t>
  </si>
  <si>
    <t>Климатици за ДГИ- 2 бр.</t>
  </si>
  <si>
    <t>Компютри за ДГИ -  4 бр.</t>
  </si>
  <si>
    <t>Компютърна конфигурация за СУ "Васил Левски"- 1 бр.</t>
  </si>
  <si>
    <t>Климатици за СУ "Васил Левски"- 4 бр.</t>
  </si>
  <si>
    <t>Компютърни конфигурации за ОУО- 6 бр.</t>
  </si>
  <si>
    <t>Климатик за ОУО - 1 бр.</t>
  </si>
  <si>
    <t>Климатици за ОУ "Св. св. Кирил и Методий", с. Конуш - 5 бр.</t>
  </si>
  <si>
    <t>Изграждане на Wi-Fi мрежа в общежитие към ЕГ "Проф. д-р Асен Златаров"</t>
  </si>
  <si>
    <t>Усилвател за ЕГ "Проф. д-р Асен Златаров" - 1 бр.</t>
  </si>
  <si>
    <t>Мултифункционално устройство за ЕГ "Проф. д-р Асен Златаров" - 1 бр.</t>
  </si>
  <si>
    <t xml:space="preserve">Комплект барабани за ЕГ "Проф. д-р Асен Златаров" 1 бр. </t>
  </si>
  <si>
    <t>Екрани ЕГ "Проф. д-р Асен Златаров"-4 бр.</t>
  </si>
  <si>
    <t>Газификация в ОУ"Кирил и Методий", Хасково</t>
  </si>
  <si>
    <t>Изграждане на Wi-Fi мрежа в ОУ "Св. св. Кирил и Методий", гр. Хасково</t>
  </si>
  <si>
    <t>Интерактивни дисплеи за ОУ "Любен Каравелов", Хасково</t>
  </si>
  <si>
    <t>Газификация в ОУ"Любен Каравелов", Хасково</t>
  </si>
  <si>
    <t>Климатици за ОУ "Любен Каравелов", с. Узунджово - 2 бр.</t>
  </si>
  <si>
    <t>Преносими компютри за ПМГ- 19 бр.</t>
  </si>
  <si>
    <t xml:space="preserve">Принтери за ПМГ - 2 бр. </t>
  </si>
  <si>
    <t>Компютърни конфигурации за СУ "Св. Паисий Хилендарски"- 2 бр.</t>
  </si>
  <si>
    <t>Климатици за СУ "Св. Паисий Хилендарски"</t>
  </si>
  <si>
    <t>Компютърна конфигурация за ОУ "Христо Ботев", с. Големанци</t>
  </si>
  <si>
    <t>Компютърни конфигурации с периферни устройства за ОУ "Св. Климент Охридски" - 8 бр.</t>
  </si>
  <si>
    <t>Компютърни конфигурации за ОУ "Н.Й. Вапцаров" - 3 бр.</t>
  </si>
  <si>
    <t>Компютърни конфигурации за ОУ "Св. Иван Рилски" - 21 бр.</t>
  </si>
  <si>
    <t xml:space="preserve">Периферни устройства за ОУ "Св. Иван Рилски" - 2 бр. </t>
  </si>
  <si>
    <t>Климатици за ОУ "Св. Иван Рилски"- 3 бр.</t>
  </si>
  <si>
    <t>Котел за парно в ОУ "Христо Смирненски" - 1 бр.</t>
  </si>
  <si>
    <t>Мултифункционално устройство за ОУ "Христо Смирненски" - 1 бр.</t>
  </si>
  <si>
    <t>Авариен вход ОУ Хр.Смирненски, Хасково</t>
  </si>
  <si>
    <t>Сървър за ПГДС- 1 бр.</t>
  </si>
  <si>
    <t>Настолни компютри за ПГДС - 30бр.</t>
  </si>
  <si>
    <t>Циркуляр форматно разкройващ за ПГДС- 1 бр., Хасково</t>
  </si>
  <si>
    <t>Микробус за ПГДС- 1 бр., Хасково</t>
  </si>
  <si>
    <t>Компютърни конфигурации за ПГТАТ- 7 бр,</t>
  </si>
  <si>
    <t>Допълнително оборудване за трактор-компресор за трактор  за ПГТАТ</t>
  </si>
  <si>
    <t>Мултифункционално устройство за нуждите на ПГТАТ - 1 бр.</t>
  </si>
  <si>
    <t>Изграждане на поливна система в ДГ № 11 "Елхица", сграда Радост, Хасково</t>
  </si>
  <si>
    <t>Основен ремонт на сградата на ОУ "Любен Каравелов", с. Узунджово</t>
  </si>
  <si>
    <t>Компютърни конфигурации СУО -1 бр.</t>
  </si>
  <si>
    <t>Лек автомобил за СУО, Механизъм "Лична помощ"</t>
  </si>
  <si>
    <t>Климатик- 1 бр.</t>
  </si>
  <si>
    <t>Компютърни конфигурации за ПИЦНВ- 2 бр.</t>
  </si>
  <si>
    <t>Климатик за ПИЦНВ - 1 бр.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</si>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</sst>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\ ##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Arial Black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 CYR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2"/>
      <color rgb="FF222222"/>
      <name val="Arial"/>
      <family val="2"/>
      <charset val="204"/>
    </font>
    <font>
      <sz val="11"/>
      <color rgb="FF22222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3" fillId="8" borderId="0" applyNumberFormat="0" applyBorder="0" applyAlignment="0" applyProtection="0"/>
  </cellStyleXfs>
  <cellXfs count="184">
    <xf numFmtId="0" fontId="0" fillId="0" borderId="0" xfId="0"/>
    <xf numFmtId="0" fontId="0" fillId="0" borderId="1" xfId="0" applyBorder="1" applyAlignment="1">
      <alignment horizontal="centerContinuous"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7" xfId="0" applyFont="1" applyBorder="1" applyAlignment="1">
      <alignment wrapText="1"/>
    </xf>
    <xf numFmtId="0" fontId="0" fillId="0" borderId="0" xfId="0" applyBorder="1"/>
    <xf numFmtId="0" fontId="0" fillId="0" borderId="1" xfId="0" applyFont="1" applyBorder="1"/>
    <xf numFmtId="0" fontId="7" fillId="0" borderId="0" xfId="1" applyFont="1" applyAlignment="1" applyProtection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Continuous" vertical="center" wrapText="1"/>
    </xf>
    <xf numFmtId="0" fontId="0" fillId="0" borderId="7" xfId="0" applyFont="1" applyFill="1" applyBorder="1" applyAlignment="1">
      <alignment wrapText="1"/>
    </xf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0" xfId="0" applyFont="1" applyBorder="1"/>
    <xf numFmtId="0" fontId="1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 applyAlignment="1">
      <alignment horizontal="center" vertical="center"/>
    </xf>
    <xf numFmtId="0" fontId="1" fillId="0" borderId="0" xfId="0" applyFont="1" applyFill="1"/>
    <xf numFmtId="0" fontId="7" fillId="0" borderId="0" xfId="1" applyFont="1" applyAlignment="1" applyProtection="1">
      <alignment horizontal="left" vertical="center"/>
    </xf>
    <xf numFmtId="0" fontId="1" fillId="3" borderId="0" xfId="0" applyFont="1" applyFill="1" applyBorder="1"/>
    <xf numFmtId="0" fontId="0" fillId="3" borderId="0" xfId="0" applyFill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/>
    <xf numFmtId="3" fontId="0" fillId="0" borderId="1" xfId="0" applyNumberFormat="1" applyFont="1" applyBorder="1"/>
    <xf numFmtId="1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/>
    <xf numFmtId="1" fontId="0" fillId="0" borderId="1" xfId="0" applyNumberFormat="1" applyFont="1" applyBorder="1"/>
    <xf numFmtId="0" fontId="0" fillId="0" borderId="7" xfId="0" applyFont="1" applyBorder="1"/>
    <xf numFmtId="0" fontId="1" fillId="0" borderId="0" xfId="0" applyFont="1"/>
    <xf numFmtId="0" fontId="1" fillId="5" borderId="1" xfId="0" applyFont="1" applyFill="1" applyBorder="1" applyAlignment="1"/>
    <xf numFmtId="0" fontId="1" fillId="5" borderId="3" xfId="0" applyFont="1" applyFill="1" applyBorder="1" applyAlignment="1">
      <alignment wrapText="1"/>
    </xf>
    <xf numFmtId="0" fontId="1" fillId="5" borderId="1" xfId="0" applyFont="1" applyFill="1" applyBorder="1"/>
    <xf numFmtId="1" fontId="1" fillId="5" borderId="1" xfId="0" applyNumberFormat="1" applyFont="1" applyFill="1" applyBorder="1"/>
    <xf numFmtId="1" fontId="0" fillId="5" borderId="1" xfId="0" applyNumberForma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3" fontId="1" fillId="5" borderId="1" xfId="0" applyNumberFormat="1" applyFont="1" applyFill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0" fontId="0" fillId="4" borderId="0" xfId="0" applyFill="1"/>
    <xf numFmtId="0" fontId="1" fillId="6" borderId="1" xfId="0" applyFont="1" applyFill="1" applyBorder="1"/>
    <xf numFmtId="1" fontId="1" fillId="6" borderId="1" xfId="0" applyNumberFormat="1" applyFont="1" applyFill="1" applyBorder="1"/>
    <xf numFmtId="0" fontId="0" fillId="4" borderId="7" xfId="0" applyFont="1" applyFill="1" applyBorder="1" applyAlignment="1">
      <alignment wrapText="1"/>
    </xf>
    <xf numFmtId="0" fontId="0" fillId="4" borderId="1" xfId="0" applyFont="1" applyFill="1" applyBorder="1" applyAlignment="1"/>
    <xf numFmtId="1" fontId="0" fillId="4" borderId="1" xfId="0" applyNumberFormat="1" applyFont="1" applyFill="1" applyBorder="1"/>
    <xf numFmtId="0" fontId="0" fillId="4" borderId="1" xfId="0" applyFont="1" applyFill="1" applyBorder="1"/>
    <xf numFmtId="3" fontId="0" fillId="4" borderId="1" xfId="0" applyNumberFormat="1" applyFont="1" applyFill="1" applyBorder="1"/>
    <xf numFmtId="0" fontId="0" fillId="4" borderId="1" xfId="0" applyFill="1" applyBorder="1"/>
    <xf numFmtId="1" fontId="8" fillId="4" borderId="1" xfId="0" applyNumberFormat="1" applyFont="1" applyFill="1" applyBorder="1"/>
    <xf numFmtId="3" fontId="8" fillId="4" borderId="1" xfId="0" applyNumberFormat="1" applyFont="1" applyFill="1" applyBorder="1"/>
    <xf numFmtId="0" fontId="0" fillId="6" borderId="7" xfId="0" applyFont="1" applyFill="1" applyBorder="1" applyAlignment="1">
      <alignment wrapText="1"/>
    </xf>
    <xf numFmtId="0" fontId="0" fillId="6" borderId="1" xfId="0" applyFont="1" applyFill="1" applyBorder="1" applyAlignment="1"/>
    <xf numFmtId="1" fontId="0" fillId="6" borderId="1" xfId="0" applyNumberFormat="1" applyFont="1" applyFill="1" applyBorder="1"/>
    <xf numFmtId="0" fontId="0" fillId="6" borderId="1" xfId="0" applyFont="1" applyFill="1" applyBorder="1"/>
    <xf numFmtId="3" fontId="0" fillId="6" borderId="1" xfId="0" applyNumberFormat="1" applyFont="1" applyFill="1" applyBorder="1"/>
    <xf numFmtId="0" fontId="0" fillId="6" borderId="1" xfId="0" applyFill="1" applyBorder="1"/>
    <xf numFmtId="0" fontId="9" fillId="6" borderId="7" xfId="0" applyFont="1" applyFill="1" applyBorder="1" applyAlignment="1">
      <alignment wrapText="1"/>
    </xf>
    <xf numFmtId="3" fontId="1" fillId="6" borderId="1" xfId="0" applyNumberFormat="1" applyFont="1" applyFill="1" applyBorder="1"/>
    <xf numFmtId="0" fontId="1" fillId="6" borderId="7" xfId="0" applyFont="1" applyFill="1" applyBorder="1" applyAlignment="1">
      <alignment wrapText="1"/>
    </xf>
    <xf numFmtId="3" fontId="1" fillId="4" borderId="1" xfId="0" applyNumberFormat="1" applyFont="1" applyFill="1" applyBorder="1"/>
    <xf numFmtId="0" fontId="0" fillId="6" borderId="3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3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1" fillId="7" borderId="1" xfId="0" applyFont="1" applyFill="1" applyBorder="1"/>
    <xf numFmtId="1" fontId="1" fillId="7" borderId="1" xfId="0" applyNumberFormat="1" applyFont="1" applyFill="1" applyBorder="1"/>
    <xf numFmtId="3" fontId="1" fillId="7" borderId="1" xfId="0" applyNumberFormat="1" applyFont="1" applyFill="1" applyBorder="1"/>
    <xf numFmtId="0" fontId="1" fillId="7" borderId="7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/>
    <xf numFmtId="0" fontId="1" fillId="4" borderId="0" xfId="0" applyFont="1" applyFill="1"/>
    <xf numFmtId="14" fontId="0" fillId="3" borderId="1" xfId="0" applyNumberFormat="1" applyFill="1" applyBorder="1"/>
    <xf numFmtId="0" fontId="0" fillId="0" borderId="3" xfId="0" applyBorder="1" applyAlignment="1">
      <alignment wrapText="1"/>
    </xf>
    <xf numFmtId="0" fontId="11" fillId="0" borderId="1" xfId="0" applyFont="1" applyBorder="1"/>
    <xf numFmtId="1" fontId="11" fillId="0" borderId="1" xfId="0" applyNumberFormat="1" applyFont="1" applyBorder="1" applyAlignment="1">
      <alignment horizontal="right"/>
    </xf>
    <xf numFmtId="0" fontId="12" fillId="4" borderId="1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0" fillId="0" borderId="1" xfId="0" applyFont="1" applyFill="1" applyBorder="1" applyAlignment="1"/>
    <xf numFmtId="1" fontId="15" fillId="9" borderId="1" xfId="0" applyNumberFormat="1" applyFont="1" applyFill="1" applyBorder="1" applyAlignment="1">
      <alignment horizontal="right"/>
    </xf>
    <xf numFmtId="0" fontId="12" fillId="4" borderId="3" xfId="3" applyFont="1" applyFill="1" applyBorder="1" applyAlignment="1"/>
    <xf numFmtId="1" fontId="12" fillId="4" borderId="1" xfId="3" applyNumberFormat="1" applyFont="1" applyFill="1" applyBorder="1" applyAlignment="1">
      <alignment horizontal="right"/>
    </xf>
    <xf numFmtId="0" fontId="12" fillId="4" borderId="1" xfId="3" applyFont="1" applyFill="1" applyBorder="1" applyAlignment="1">
      <alignment wrapText="1"/>
    </xf>
    <xf numFmtId="1" fontId="11" fillId="9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2" fillId="0" borderId="2" xfId="0" applyFont="1" applyBorder="1" applyAlignment="1">
      <alignment vertical="top" wrapText="1"/>
    </xf>
    <xf numFmtId="0" fontId="11" fillId="9" borderId="1" xfId="0" applyFont="1" applyFill="1" applyBorder="1"/>
    <xf numFmtId="0" fontId="12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1" fontId="15" fillId="0" borderId="1" xfId="0" applyNumberFormat="1" applyFont="1" applyBorder="1" applyAlignment="1">
      <alignment horizontal="right"/>
    </xf>
    <xf numFmtId="1" fontId="9" fillId="0" borderId="1" xfId="0" applyNumberFormat="1" applyFont="1" applyBorder="1"/>
    <xf numFmtId="1" fontId="9" fillId="5" borderId="1" xfId="0" applyNumberFormat="1" applyFont="1" applyFill="1" applyBorder="1"/>
    <xf numFmtId="1" fontId="9" fillId="4" borderId="1" xfId="0" applyNumberFormat="1" applyFont="1" applyFill="1" applyBorder="1"/>
    <xf numFmtId="0" fontId="12" fillId="4" borderId="7" xfId="0" applyFont="1" applyFill="1" applyBorder="1" applyAlignment="1">
      <alignment wrapText="1"/>
    </xf>
    <xf numFmtId="0" fontId="12" fillId="9" borderId="1" xfId="0" applyFont="1" applyFill="1" applyBorder="1" applyAlignment="1"/>
    <xf numFmtId="0" fontId="5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/>
    <xf numFmtId="0" fontId="0" fillId="0" borderId="13" xfId="0" applyFont="1" applyBorder="1" applyAlignment="1">
      <alignment wrapText="1"/>
    </xf>
    <xf numFmtId="0" fontId="0" fillId="0" borderId="5" xfId="0" applyFont="1" applyBorder="1" applyAlignment="1"/>
    <xf numFmtId="1" fontId="1" fillId="0" borderId="5" xfId="0" applyNumberFormat="1" applyFont="1" applyBorder="1"/>
    <xf numFmtId="1" fontId="1" fillId="5" borderId="5" xfId="0" applyNumberFormat="1" applyFont="1" applyFill="1" applyBorder="1"/>
    <xf numFmtId="0" fontId="1" fillId="0" borderId="5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" fontId="1" fillId="5" borderId="4" xfId="0" applyNumberFormat="1" applyFont="1" applyFill="1" applyBorder="1"/>
    <xf numFmtId="164" fontId="0" fillId="0" borderId="1" xfId="0" applyNumberFormat="1" applyBorder="1" applyAlignment="1">
      <alignment wrapText="1"/>
    </xf>
    <xf numFmtId="0" fontId="18" fillId="0" borderId="0" xfId="0" applyFont="1" applyAlignment="1">
      <alignment vertical="center" wrapText="1"/>
    </xf>
    <xf numFmtId="16" fontId="12" fillId="9" borderId="3" xfId="0" applyNumberFormat="1" applyFont="1" applyFill="1" applyBorder="1" applyAlignment="1"/>
    <xf numFmtId="1" fontId="16" fillId="0" borderId="4" xfId="0" applyNumberFormat="1" applyFont="1" applyBorder="1"/>
    <xf numFmtId="0" fontId="5" fillId="0" borderId="4" xfId="0" applyFont="1" applyBorder="1" applyAlignment="1">
      <alignment wrapText="1"/>
    </xf>
    <xf numFmtId="0" fontId="17" fillId="9" borderId="4" xfId="0" applyFont="1" applyFill="1" applyBorder="1" applyAlignment="1"/>
    <xf numFmtId="1" fontId="16" fillId="5" borderId="4" xfId="0" applyNumberFormat="1" applyFont="1" applyFill="1" applyBorder="1"/>
    <xf numFmtId="0" fontId="1" fillId="0" borderId="4" xfId="0" applyFont="1" applyBorder="1"/>
    <xf numFmtId="1" fontId="1" fillId="0" borderId="4" xfId="0" applyNumberFormat="1" applyFont="1" applyBorder="1"/>
    <xf numFmtId="0" fontId="0" fillId="0" borderId="4" xfId="0" applyBorder="1"/>
    <xf numFmtId="3" fontId="1" fillId="0" borderId="4" xfId="0" applyNumberFormat="1" applyFont="1" applyBorder="1"/>
    <xf numFmtId="0" fontId="0" fillId="0" borderId="5" xfId="0" applyBorder="1"/>
    <xf numFmtId="3" fontId="1" fillId="0" borderId="5" xfId="0" applyNumberFormat="1" applyFont="1" applyBorder="1"/>
    <xf numFmtId="0" fontId="0" fillId="4" borderId="9" xfId="0" applyFont="1" applyFill="1" applyBorder="1" applyAlignment="1">
      <alignment wrapText="1"/>
    </xf>
    <xf numFmtId="0" fontId="0" fillId="4" borderId="4" xfId="0" applyFont="1" applyFill="1" applyBorder="1" applyAlignment="1"/>
    <xf numFmtId="1" fontId="1" fillId="4" borderId="4" xfId="0" applyNumberFormat="1" applyFont="1" applyFill="1" applyBorder="1"/>
    <xf numFmtId="0" fontId="0" fillId="4" borderId="13" xfId="0" applyFont="1" applyFill="1" applyBorder="1" applyAlignment="1">
      <alignment wrapText="1"/>
    </xf>
    <xf numFmtId="0" fontId="0" fillId="4" borderId="5" xfId="0" applyFont="1" applyFill="1" applyBorder="1" applyAlignment="1"/>
    <xf numFmtId="1" fontId="1" fillId="4" borderId="5" xfId="0" applyNumberFormat="1" applyFont="1" applyFill="1" applyBorder="1"/>
    <xf numFmtId="0" fontId="19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164" fontId="12" fillId="0" borderId="1" xfId="0" applyNumberFormat="1" applyFont="1" applyBorder="1"/>
    <xf numFmtId="16" fontId="0" fillId="4" borderId="1" xfId="0" applyNumberFormat="1" applyFont="1" applyFill="1" applyBorder="1"/>
    <xf numFmtId="0" fontId="0" fillId="4" borderId="1" xfId="0" quotePrefix="1" applyFont="1" applyFill="1" applyBorder="1"/>
    <xf numFmtId="1" fontId="1" fillId="0" borderId="3" xfId="0" applyNumberFormat="1" applyFont="1" applyBorder="1"/>
    <xf numFmtId="1" fontId="1" fillId="5" borderId="3" xfId="0" applyNumberFormat="1" applyFont="1" applyFill="1" applyBorder="1"/>
    <xf numFmtId="1" fontId="9" fillId="5" borderId="3" xfId="0" applyNumberFormat="1" applyFont="1" applyFill="1" applyBorder="1"/>
    <xf numFmtId="0" fontId="1" fillId="7" borderId="9" xfId="0" applyFont="1" applyFill="1" applyBorder="1" applyAlignment="1">
      <alignment wrapText="1"/>
    </xf>
    <xf numFmtId="0" fontId="1" fillId="7" borderId="4" xfId="0" applyFont="1" applyFill="1" applyBorder="1" applyAlignment="1"/>
    <xf numFmtId="1" fontId="1" fillId="7" borderId="4" xfId="0" applyNumberFormat="1" applyFont="1" applyFill="1" applyBorder="1"/>
    <xf numFmtId="0" fontId="1" fillId="7" borderId="4" xfId="0" applyFont="1" applyFill="1" applyBorder="1"/>
    <xf numFmtId="0" fontId="11" fillId="0" borderId="1" xfId="0" applyFont="1" applyFill="1" applyBorder="1" applyAlignment="1">
      <alignment horizontal="right"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1" fontId="1" fillId="5" borderId="10" xfId="0" applyNumberFormat="1" applyFont="1" applyFill="1" applyBorder="1"/>
    <xf numFmtId="0" fontId="1" fillId="0" borderId="3" xfId="0" applyFont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7" fillId="0" borderId="0" xfId="1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2" fillId="0" borderId="0" xfId="0" applyFont="1" applyAlignment="1">
      <alignment horizontal="left"/>
    </xf>
  </cellXfs>
  <cellStyles count="4">
    <cellStyle name="Normal 2" xfId="1"/>
    <cellStyle name="Normal_BIN 7301,7311 and 6301" xfId="2"/>
    <cellStyle name="Лош" xfId="3" builtinId="27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20"/>
  <sheetViews>
    <sheetView tabSelected="1" zoomScale="90" zoomScaleNormal="9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T2" sqref="T2:V2"/>
    </sheetView>
  </sheetViews>
  <sheetFormatPr defaultRowHeight="15" x14ac:dyDescent="0.25"/>
  <cols>
    <col min="1" max="1" width="13.5703125" customWidth="1"/>
    <col min="2" max="2" width="38.140625" style="6" customWidth="1"/>
    <col min="3" max="3" width="11" customWidth="1"/>
    <col min="4" max="4" width="14.5703125" customWidth="1"/>
    <col min="5" max="5" width="15" customWidth="1"/>
    <col min="6" max="6" width="13.42578125" customWidth="1"/>
    <col min="7" max="7" width="13" customWidth="1"/>
    <col min="8" max="8" width="11.42578125" customWidth="1"/>
    <col min="9" max="9" width="12.7109375" customWidth="1"/>
    <col min="10" max="10" width="12" bestFit="1" customWidth="1"/>
    <col min="11" max="11" width="11.42578125" customWidth="1"/>
    <col min="12" max="12" width="10.5703125" customWidth="1"/>
    <col min="13" max="13" width="13" customWidth="1"/>
    <col min="14" max="14" width="11.42578125" customWidth="1"/>
    <col min="15" max="15" width="12.28515625" customWidth="1"/>
    <col min="16" max="17" width="12.5703125" customWidth="1"/>
    <col min="18" max="18" width="11.42578125" customWidth="1"/>
    <col min="19" max="19" width="12.5703125" customWidth="1"/>
    <col min="20" max="20" width="11.85546875" customWidth="1"/>
    <col min="21" max="21" width="11.7109375" customWidth="1"/>
    <col min="22" max="22" width="14.85546875" customWidth="1"/>
  </cols>
  <sheetData>
    <row r="2" spans="1:22" ht="20.25" customHeight="1" x14ac:dyDescent="0.3">
      <c r="A2" s="28" t="s">
        <v>49</v>
      </c>
      <c r="B2" s="31" t="s">
        <v>74</v>
      </c>
      <c r="T2" s="183" t="s">
        <v>237</v>
      </c>
      <c r="U2" s="183"/>
      <c r="V2" s="183"/>
    </row>
    <row r="3" spans="1:22" ht="19.5" customHeight="1" x14ac:dyDescent="0.4">
      <c r="A3" s="28" t="s">
        <v>57</v>
      </c>
      <c r="B3" s="32">
        <v>7611</v>
      </c>
      <c r="E3" s="27" t="s">
        <v>28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27" customHeight="1" x14ac:dyDescent="0.25">
      <c r="B4" s="5"/>
      <c r="E4" s="170" t="s">
        <v>60</v>
      </c>
      <c r="F4" s="171"/>
      <c r="G4" s="30" t="s">
        <v>25</v>
      </c>
      <c r="H4" s="89">
        <v>44562</v>
      </c>
      <c r="I4" s="30" t="s">
        <v>26</v>
      </c>
      <c r="J4" s="89">
        <v>44926</v>
      </c>
    </row>
    <row r="5" spans="1:22" ht="15.75" x14ac:dyDescent="0.25">
      <c r="B5" s="5"/>
      <c r="G5" s="29"/>
      <c r="H5" s="29"/>
      <c r="L5" s="10"/>
      <c r="M5" s="10"/>
    </row>
    <row r="6" spans="1:22" ht="15.75" x14ac:dyDescent="0.25">
      <c r="N6" s="11"/>
      <c r="O6" s="11"/>
      <c r="V6" s="12" t="s">
        <v>27</v>
      </c>
    </row>
    <row r="7" spans="1:22" ht="15.75" customHeight="1" x14ac:dyDescent="0.25">
      <c r="A7" s="162" t="s">
        <v>2</v>
      </c>
      <c r="B7" s="166" t="s">
        <v>52</v>
      </c>
      <c r="C7" s="162" t="s">
        <v>12</v>
      </c>
      <c r="D7" s="162" t="s">
        <v>0</v>
      </c>
      <c r="E7" s="162" t="s">
        <v>50</v>
      </c>
      <c r="F7" s="162" t="s">
        <v>47</v>
      </c>
      <c r="G7" s="162" t="s">
        <v>48</v>
      </c>
      <c r="H7" s="172" t="s">
        <v>11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4"/>
    </row>
    <row r="8" spans="1:22" ht="15.75" customHeight="1" x14ac:dyDescent="0.25">
      <c r="A8" s="163"/>
      <c r="B8" s="167"/>
      <c r="C8" s="163"/>
      <c r="D8" s="163"/>
      <c r="E8" s="163"/>
      <c r="F8" s="163"/>
      <c r="G8" s="163"/>
      <c r="H8" s="175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7"/>
    </row>
    <row r="9" spans="1:22" ht="41.25" customHeight="1" x14ac:dyDescent="0.25">
      <c r="A9" s="164"/>
      <c r="B9" s="168"/>
      <c r="C9" s="164"/>
      <c r="D9" s="164"/>
      <c r="E9" s="164"/>
      <c r="F9" s="164"/>
      <c r="G9" s="164"/>
      <c r="H9" s="178" t="s">
        <v>51</v>
      </c>
      <c r="I9" s="179"/>
      <c r="J9" s="179"/>
      <c r="K9" s="179"/>
      <c r="L9" s="180"/>
      <c r="M9" s="178" t="s">
        <v>58</v>
      </c>
      <c r="N9" s="179"/>
      <c r="O9" s="180"/>
      <c r="P9" s="181" t="s">
        <v>10</v>
      </c>
      <c r="Q9" s="181"/>
      <c r="R9" s="178" t="s">
        <v>15</v>
      </c>
      <c r="S9" s="182"/>
      <c r="T9" s="181" t="s">
        <v>14</v>
      </c>
      <c r="U9" s="181"/>
      <c r="V9" s="181"/>
    </row>
    <row r="10" spans="1:22" s="4" customFormat="1" ht="87.75" customHeight="1" x14ac:dyDescent="0.25">
      <c r="A10" s="165"/>
      <c r="B10" s="169"/>
      <c r="C10" s="165"/>
      <c r="D10" s="165"/>
      <c r="E10" s="165"/>
      <c r="F10" s="165"/>
      <c r="G10" s="165"/>
      <c r="H10" s="26" t="s">
        <v>69</v>
      </c>
      <c r="I10" s="23" t="s">
        <v>9</v>
      </c>
      <c r="J10" s="26" t="s">
        <v>62</v>
      </c>
      <c r="K10" s="23" t="s">
        <v>1</v>
      </c>
      <c r="L10" s="26" t="s">
        <v>13</v>
      </c>
      <c r="M10" s="24" t="s">
        <v>59</v>
      </c>
      <c r="N10" s="23" t="s">
        <v>9</v>
      </c>
      <c r="O10" s="23" t="s">
        <v>1</v>
      </c>
      <c r="P10" s="23" t="s">
        <v>9</v>
      </c>
      <c r="Q10" s="23" t="s">
        <v>1</v>
      </c>
      <c r="R10" s="23" t="s">
        <v>9</v>
      </c>
      <c r="S10" s="23" t="s">
        <v>1</v>
      </c>
      <c r="T10" s="23" t="s">
        <v>61</v>
      </c>
      <c r="U10" s="23" t="s">
        <v>9</v>
      </c>
      <c r="V10" s="1" t="s">
        <v>1</v>
      </c>
    </row>
    <row r="11" spans="1:22" s="4" customFormat="1" x14ac:dyDescent="0.25">
      <c r="A11" s="13">
        <v>1</v>
      </c>
      <c r="B11" s="16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25">
        <v>8</v>
      </c>
      <c r="I11" s="13">
        <v>9</v>
      </c>
      <c r="J11" s="13" t="s">
        <v>24</v>
      </c>
      <c r="K11" s="13">
        <v>10</v>
      </c>
      <c r="L11" s="13" t="s">
        <v>29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7">
        <v>20</v>
      </c>
    </row>
    <row r="12" spans="1:22" s="4" customFormat="1" ht="15.75" x14ac:dyDescent="0.25">
      <c r="A12" s="23"/>
      <c r="B12" s="14" t="s">
        <v>3</v>
      </c>
      <c r="C12" s="15"/>
      <c r="D12" s="39">
        <f>D13+D65+D418+D505+D530</f>
        <v>47249236.829999998</v>
      </c>
      <c r="E12" s="39">
        <f>E13+E65+E418+E505+E530</f>
        <v>12632739</v>
      </c>
      <c r="F12" s="39">
        <f>I12+N12+P12+R12+U12</f>
        <v>28704775</v>
      </c>
      <c r="G12" s="39">
        <f>K12+O12+Q12+S12+V12</f>
        <v>0</v>
      </c>
      <c r="H12" s="40"/>
      <c r="I12" s="39">
        <f>I13+I65+I418+I505+I530</f>
        <v>4300383</v>
      </c>
      <c r="J12" s="39">
        <f>J13+J65+J418+J505+J530</f>
        <v>2429200</v>
      </c>
      <c r="K12" s="39">
        <f>K13+K65+K418+K505+K530</f>
        <v>0</v>
      </c>
      <c r="L12" s="39">
        <f>L13+L65+L418+L505+L530</f>
        <v>0</v>
      </c>
      <c r="M12" s="41"/>
      <c r="N12" s="39">
        <f t="shared" ref="N12:S12" si="0">N13+N65+N418+N505+N530</f>
        <v>7292050</v>
      </c>
      <c r="O12" s="39">
        <f t="shared" si="0"/>
        <v>0</v>
      </c>
      <c r="P12" s="39">
        <f t="shared" si="0"/>
        <v>8017764</v>
      </c>
      <c r="Q12" s="39">
        <f t="shared" si="0"/>
        <v>0</v>
      </c>
      <c r="R12" s="39">
        <f t="shared" si="0"/>
        <v>3612921</v>
      </c>
      <c r="S12" s="39">
        <f t="shared" si="0"/>
        <v>0</v>
      </c>
      <c r="T12" s="39"/>
      <c r="U12" s="39">
        <f>U13+U65+U418+U505+U530</f>
        <v>5481657</v>
      </c>
      <c r="V12" s="39">
        <f>V13+V65+V418+V505+V530</f>
        <v>0</v>
      </c>
    </row>
    <row r="13" spans="1:22" s="56" customFormat="1" ht="30" x14ac:dyDescent="0.25">
      <c r="A13" s="46">
        <v>5100</v>
      </c>
      <c r="B13" s="47" t="s">
        <v>4</v>
      </c>
      <c r="C13" s="48"/>
      <c r="D13" s="49">
        <f>D14+D22+D26+D38+D42+D46+D54+D60</f>
        <v>13272695</v>
      </c>
      <c r="E13" s="49">
        <f>E14+E22+E26+E38+E42+E46+E54+E60</f>
        <v>4452743</v>
      </c>
      <c r="F13" s="49">
        <f>I13+N13+P13+R13+U13</f>
        <v>7834710</v>
      </c>
      <c r="G13" s="49">
        <f>K13+O13+Q13+S13+V13</f>
        <v>0</v>
      </c>
      <c r="H13" s="49"/>
      <c r="I13" s="49">
        <f>I14+I22+I26+I38+I42+I46+I54+I60</f>
        <v>1763172</v>
      </c>
      <c r="J13" s="49">
        <f>J14+J22+J26+J38+J42+J46+J54+J60</f>
        <v>563172</v>
      </c>
      <c r="K13" s="49">
        <f>K14+K22+K26+K38+K42+K46+K54+K60</f>
        <v>0</v>
      </c>
      <c r="L13" s="49">
        <f>L14+L22+L26+L38+L42+L46+L54+L60</f>
        <v>0</v>
      </c>
      <c r="M13" s="50"/>
      <c r="N13" s="49">
        <f t="shared" ref="N13:S13" si="1">N14+N22+N26+N38+N42+N46+N54+N60</f>
        <v>2420803</v>
      </c>
      <c r="O13" s="49">
        <f t="shared" si="1"/>
        <v>0</v>
      </c>
      <c r="P13" s="49">
        <f t="shared" si="1"/>
        <v>1242413</v>
      </c>
      <c r="Q13" s="49">
        <f t="shared" si="1"/>
        <v>0</v>
      </c>
      <c r="R13" s="49">
        <f t="shared" si="1"/>
        <v>0</v>
      </c>
      <c r="S13" s="49">
        <f t="shared" si="1"/>
        <v>0</v>
      </c>
      <c r="T13" s="50"/>
      <c r="U13" s="49">
        <f>U14+U22+U26+U38+U42+U46+U54+U60</f>
        <v>2408322</v>
      </c>
      <c r="V13" s="49">
        <f>V14+V22+V26+V38+V42+V46+V54+V60</f>
        <v>0</v>
      </c>
    </row>
    <row r="14" spans="1:22" s="45" customFormat="1" ht="15" customHeight="1" x14ac:dyDescent="0.25">
      <c r="A14" s="85" t="s">
        <v>16</v>
      </c>
      <c r="B14" s="85" t="s">
        <v>39</v>
      </c>
      <c r="C14" s="82"/>
      <c r="D14" s="83">
        <f>D15+D18+D20</f>
        <v>1922736</v>
      </c>
      <c r="E14" s="83">
        <f>E15+E18+E20</f>
        <v>0</v>
      </c>
      <c r="F14" s="83">
        <f>I14+N14+P14+U14</f>
        <v>1448544</v>
      </c>
      <c r="G14" s="83">
        <f>K14+O14+Q14+S14+V14</f>
        <v>0</v>
      </c>
      <c r="H14" s="82"/>
      <c r="I14" s="83">
        <f>I15+I18+I20</f>
        <v>0</v>
      </c>
      <c r="J14" s="83">
        <f>J15+J18+J20</f>
        <v>0</v>
      </c>
      <c r="K14" s="83">
        <f>K15+K18+K20</f>
        <v>0</v>
      </c>
      <c r="L14" s="83">
        <f>L15+L18+L20</f>
        <v>0</v>
      </c>
      <c r="M14" s="86"/>
      <c r="N14" s="83">
        <f>N15+N18+N20</f>
        <v>0</v>
      </c>
      <c r="O14" s="83">
        <f>SUM(O15:O17)</f>
        <v>0</v>
      </c>
      <c r="P14" s="83">
        <f>SUM(P15:P17)</f>
        <v>0</v>
      </c>
      <c r="Q14" s="83">
        <f>SUM(Q15:Q17)</f>
        <v>0</v>
      </c>
      <c r="R14" s="83">
        <f>SUM(R15:R17)</f>
        <v>0</v>
      </c>
      <c r="S14" s="83">
        <f>SUM(S15:S17)</f>
        <v>0</v>
      </c>
      <c r="T14" s="86"/>
      <c r="U14" s="84">
        <f>SUM(U15:U17)</f>
        <v>1448544</v>
      </c>
      <c r="V14" s="84">
        <f>SUM(V15:V17)</f>
        <v>0</v>
      </c>
    </row>
    <row r="15" spans="1:22" ht="15" customHeight="1" x14ac:dyDescent="0.25">
      <c r="A15" s="7"/>
      <c r="B15" s="7" t="s">
        <v>31</v>
      </c>
      <c r="C15" s="2"/>
      <c r="D15" s="42">
        <f>D16</f>
        <v>1922736</v>
      </c>
      <c r="E15" s="42"/>
      <c r="F15" s="49">
        <f t="shared" ref="F15:F21" si="2">I15+N15+P15+U15</f>
        <v>0</v>
      </c>
      <c r="G15" s="49">
        <f t="shared" ref="G15:G21" si="3">K15+O15+Q15+S15+V15</f>
        <v>0</v>
      </c>
      <c r="H15" s="2"/>
      <c r="I15" s="42">
        <f>SUM(I16:I17)</f>
        <v>0</v>
      </c>
      <c r="J15" s="42">
        <f>SUM(J16:J17)</f>
        <v>0</v>
      </c>
      <c r="K15" s="42">
        <f>SUM(K16:K17)</f>
        <v>0</v>
      </c>
      <c r="L15" s="42">
        <f>SUM(L16:L17)</f>
        <v>0</v>
      </c>
      <c r="M15" s="35"/>
      <c r="N15" s="42">
        <f>SUM(N16:N17)</f>
        <v>0</v>
      </c>
      <c r="O15" s="42">
        <f t="shared" ref="O15:V15" si="4">SUM(O16:O17)</f>
        <v>0</v>
      </c>
      <c r="P15" s="42">
        <f t="shared" si="4"/>
        <v>0</v>
      </c>
      <c r="Q15" s="42">
        <f t="shared" si="4"/>
        <v>0</v>
      </c>
      <c r="R15" s="42">
        <f t="shared" si="4"/>
        <v>0</v>
      </c>
      <c r="S15" s="42">
        <f t="shared" si="4"/>
        <v>0</v>
      </c>
      <c r="T15" s="42"/>
      <c r="U15" s="42"/>
      <c r="V15" s="42">
        <f t="shared" si="4"/>
        <v>0</v>
      </c>
    </row>
    <row r="16" spans="1:22" ht="105" x14ac:dyDescent="0.25">
      <c r="A16" s="7"/>
      <c r="B16" s="93" t="s">
        <v>139</v>
      </c>
      <c r="C16" s="91" t="s">
        <v>81</v>
      </c>
      <c r="D16" s="108">
        <v>1922736</v>
      </c>
      <c r="E16" s="109">
        <v>474192</v>
      </c>
      <c r="F16" s="110">
        <f t="shared" si="2"/>
        <v>1448544</v>
      </c>
      <c r="G16" s="49">
        <f t="shared" si="3"/>
        <v>0</v>
      </c>
      <c r="H16" s="2"/>
      <c r="I16" s="42"/>
      <c r="J16" s="42"/>
      <c r="K16" s="42"/>
      <c r="L16" s="42"/>
      <c r="M16" s="79"/>
      <c r="N16" s="42"/>
      <c r="O16" s="42"/>
      <c r="P16" s="42"/>
      <c r="Q16" s="42"/>
      <c r="R16" s="42"/>
      <c r="S16" s="42"/>
      <c r="T16" s="79">
        <v>98</v>
      </c>
      <c r="U16" s="37">
        <v>1448544</v>
      </c>
      <c r="V16" s="37"/>
    </row>
    <row r="17" spans="1:22" ht="15" customHeight="1" x14ac:dyDescent="0.25">
      <c r="A17" s="7"/>
      <c r="B17" s="7" t="s">
        <v>65</v>
      </c>
      <c r="C17" s="2"/>
      <c r="D17" s="42"/>
      <c r="E17" s="42"/>
      <c r="F17" s="49">
        <f t="shared" si="2"/>
        <v>0</v>
      </c>
      <c r="G17" s="49">
        <f t="shared" si="3"/>
        <v>0</v>
      </c>
      <c r="H17" s="2"/>
      <c r="I17" s="42"/>
      <c r="J17" s="42"/>
      <c r="K17" s="42"/>
      <c r="L17" s="42"/>
      <c r="M17" s="35"/>
      <c r="N17" s="42"/>
      <c r="O17" s="42"/>
      <c r="P17" s="42"/>
      <c r="Q17" s="42"/>
      <c r="R17" s="42"/>
      <c r="S17" s="42"/>
      <c r="T17" s="35"/>
      <c r="U17" s="37"/>
      <c r="V17" s="37"/>
    </row>
    <row r="18" spans="1:22" ht="15" customHeight="1" x14ac:dyDescent="0.25">
      <c r="A18" s="67"/>
      <c r="B18" s="73" t="s">
        <v>30</v>
      </c>
      <c r="C18" s="57"/>
      <c r="D18" s="58">
        <f>D19</f>
        <v>0</v>
      </c>
      <c r="E18" s="58">
        <f>E19</f>
        <v>0</v>
      </c>
      <c r="F18" s="49">
        <f t="shared" si="2"/>
        <v>0</v>
      </c>
      <c r="G18" s="49">
        <f t="shared" si="3"/>
        <v>0</v>
      </c>
      <c r="H18" s="57"/>
      <c r="I18" s="58">
        <f>I19</f>
        <v>0</v>
      </c>
      <c r="J18" s="58">
        <f>J19</f>
        <v>0</v>
      </c>
      <c r="K18" s="58">
        <f>K19</f>
        <v>0</v>
      </c>
      <c r="L18" s="58">
        <f>L19</f>
        <v>0</v>
      </c>
      <c r="M18" s="58"/>
      <c r="N18" s="58">
        <f t="shared" ref="N18:S18" si="5">N19</f>
        <v>0</v>
      </c>
      <c r="O18" s="58">
        <f t="shared" si="5"/>
        <v>0</v>
      </c>
      <c r="P18" s="58">
        <f t="shared" si="5"/>
        <v>0</v>
      </c>
      <c r="Q18" s="58">
        <f t="shared" si="5"/>
        <v>0</v>
      </c>
      <c r="R18" s="58">
        <f t="shared" si="5"/>
        <v>0</v>
      </c>
      <c r="S18" s="58">
        <f t="shared" si="5"/>
        <v>0</v>
      </c>
      <c r="T18" s="58"/>
      <c r="U18" s="58">
        <f>U19</f>
        <v>0</v>
      </c>
      <c r="V18" s="58">
        <f>V19</f>
        <v>0</v>
      </c>
    </row>
    <row r="19" spans="1:22" ht="15" customHeight="1" x14ac:dyDescent="0.25">
      <c r="A19" s="7"/>
      <c r="B19" s="7" t="s">
        <v>65</v>
      </c>
      <c r="C19" s="2"/>
      <c r="D19" s="42"/>
      <c r="E19" s="42"/>
      <c r="F19" s="49">
        <f t="shared" si="2"/>
        <v>0</v>
      </c>
      <c r="G19" s="49">
        <f t="shared" si="3"/>
        <v>0</v>
      </c>
      <c r="H19" s="2"/>
      <c r="I19" s="42"/>
      <c r="J19" s="42"/>
      <c r="K19" s="42"/>
      <c r="L19" s="42"/>
      <c r="M19" s="36"/>
      <c r="N19" s="42"/>
      <c r="O19" s="42"/>
      <c r="P19" s="42"/>
      <c r="Q19" s="42"/>
      <c r="R19" s="42"/>
      <c r="S19" s="42"/>
      <c r="T19" s="36"/>
      <c r="U19" s="37"/>
      <c r="V19" s="37"/>
    </row>
    <row r="20" spans="1:22" ht="15" customHeight="1" x14ac:dyDescent="0.25">
      <c r="A20" s="67"/>
      <c r="B20" s="75" t="s">
        <v>66</v>
      </c>
      <c r="C20" s="57"/>
      <c r="D20" s="58">
        <f>D21</f>
        <v>0</v>
      </c>
      <c r="E20" s="58">
        <f>E21</f>
        <v>0</v>
      </c>
      <c r="F20" s="49">
        <f t="shared" si="2"/>
        <v>0</v>
      </c>
      <c r="G20" s="49">
        <f t="shared" si="3"/>
        <v>0</v>
      </c>
      <c r="H20" s="57"/>
      <c r="I20" s="58">
        <f>I21</f>
        <v>0</v>
      </c>
      <c r="J20" s="58">
        <f>J21</f>
        <v>0</v>
      </c>
      <c r="K20" s="58">
        <f>K21</f>
        <v>0</v>
      </c>
      <c r="L20" s="58">
        <f>L21</f>
        <v>0</v>
      </c>
      <c r="M20" s="58"/>
      <c r="N20" s="58">
        <f t="shared" ref="N20:S20" si="6">N21</f>
        <v>0</v>
      </c>
      <c r="O20" s="58">
        <f t="shared" si="6"/>
        <v>0</v>
      </c>
      <c r="P20" s="58">
        <f t="shared" si="6"/>
        <v>0</v>
      </c>
      <c r="Q20" s="58">
        <f t="shared" si="6"/>
        <v>0</v>
      </c>
      <c r="R20" s="58">
        <f t="shared" si="6"/>
        <v>0</v>
      </c>
      <c r="S20" s="58">
        <f t="shared" si="6"/>
        <v>0</v>
      </c>
      <c r="T20" s="58"/>
      <c r="U20" s="58">
        <f>U21</f>
        <v>0</v>
      </c>
      <c r="V20" s="58">
        <f>V21</f>
        <v>0</v>
      </c>
    </row>
    <row r="21" spans="1:22" ht="15" customHeight="1" x14ac:dyDescent="0.25">
      <c r="A21" s="9"/>
      <c r="B21" s="7" t="s">
        <v>65</v>
      </c>
      <c r="C21" s="2"/>
      <c r="D21" s="42"/>
      <c r="E21" s="42"/>
      <c r="F21" s="49">
        <f t="shared" si="2"/>
        <v>0</v>
      </c>
      <c r="G21" s="49">
        <f t="shared" si="3"/>
        <v>0</v>
      </c>
      <c r="H21" s="2"/>
      <c r="I21" s="42"/>
      <c r="J21" s="42"/>
      <c r="K21" s="42"/>
      <c r="L21" s="42"/>
      <c r="M21" s="3"/>
      <c r="N21" s="42"/>
      <c r="O21" s="42"/>
      <c r="P21" s="42"/>
      <c r="Q21" s="42"/>
      <c r="R21" s="42"/>
      <c r="S21" s="42"/>
      <c r="T21" s="3"/>
      <c r="U21" s="37"/>
      <c r="V21" s="37"/>
    </row>
    <row r="22" spans="1:22" s="45" customFormat="1" ht="15" customHeight="1" x14ac:dyDescent="0.25">
      <c r="A22" s="85" t="s">
        <v>17</v>
      </c>
      <c r="B22" s="85" t="s">
        <v>40</v>
      </c>
      <c r="C22" s="82"/>
      <c r="D22" s="83">
        <f>SUM(D23:D25)</f>
        <v>0</v>
      </c>
      <c r="E22" s="83">
        <f>SUM(E23:E25)</f>
        <v>0</v>
      </c>
      <c r="F22" s="83">
        <f t="shared" ref="F22:F26" si="7">I22+N22+P22+U22</f>
        <v>0</v>
      </c>
      <c r="G22" s="83">
        <f>K22+O22+Q22+S22+V22</f>
        <v>0</v>
      </c>
      <c r="H22" s="82"/>
      <c r="I22" s="83">
        <f>SUM(I23:I25)</f>
        <v>0</v>
      </c>
      <c r="J22" s="83">
        <f>SUM(J23:J25)</f>
        <v>0</v>
      </c>
      <c r="K22" s="83">
        <f>SUM(K23:K25)</f>
        <v>0</v>
      </c>
      <c r="L22" s="83">
        <f>SUM(L23:L25)</f>
        <v>0</v>
      </c>
      <c r="M22" s="82"/>
      <c r="N22" s="83">
        <f t="shared" ref="N22:S22" si="8">SUM(N23:N25)</f>
        <v>0</v>
      </c>
      <c r="O22" s="83">
        <f t="shared" si="8"/>
        <v>0</v>
      </c>
      <c r="P22" s="83">
        <f t="shared" si="8"/>
        <v>0</v>
      </c>
      <c r="Q22" s="83">
        <f t="shared" si="8"/>
        <v>0</v>
      </c>
      <c r="R22" s="83">
        <f t="shared" si="8"/>
        <v>0</v>
      </c>
      <c r="S22" s="83">
        <f t="shared" si="8"/>
        <v>0</v>
      </c>
      <c r="T22" s="82"/>
      <c r="U22" s="84">
        <f>SUM(U23:U25)</f>
        <v>0</v>
      </c>
      <c r="V22" s="84">
        <f>SUM(V23:V25)</f>
        <v>0</v>
      </c>
    </row>
    <row r="23" spans="1:22" ht="15" customHeight="1" x14ac:dyDescent="0.25">
      <c r="A23" s="7"/>
      <c r="B23" s="7"/>
      <c r="C23" s="2"/>
      <c r="D23" s="42"/>
      <c r="E23" s="42"/>
      <c r="F23" s="49">
        <f t="shared" si="7"/>
        <v>0</v>
      </c>
      <c r="G23" s="49">
        <f>K23+O23+Q23+S23+V23</f>
        <v>0</v>
      </c>
      <c r="H23" s="2"/>
      <c r="I23" s="42"/>
      <c r="J23" s="42"/>
      <c r="K23" s="42"/>
      <c r="L23" s="42"/>
      <c r="M23" s="3"/>
      <c r="N23" s="42"/>
      <c r="O23" s="42"/>
      <c r="P23" s="42"/>
      <c r="Q23" s="42"/>
      <c r="R23" s="42"/>
      <c r="S23" s="42"/>
      <c r="T23" s="3"/>
      <c r="U23" s="37"/>
      <c r="V23" s="37"/>
    </row>
    <row r="24" spans="1:22" ht="15" customHeight="1" x14ac:dyDescent="0.25">
      <c r="A24" s="7"/>
      <c r="B24" s="7"/>
      <c r="C24" s="2"/>
      <c r="D24" s="42"/>
      <c r="E24" s="42"/>
      <c r="F24" s="49">
        <f t="shared" si="7"/>
        <v>0</v>
      </c>
      <c r="G24" s="49">
        <f>K24+O24+Q24+S24+V24</f>
        <v>0</v>
      </c>
      <c r="H24" s="2"/>
      <c r="I24" s="42"/>
      <c r="J24" s="42"/>
      <c r="K24" s="42"/>
      <c r="L24" s="42"/>
      <c r="M24" s="3"/>
      <c r="N24" s="42"/>
      <c r="O24" s="42"/>
      <c r="P24" s="42"/>
      <c r="Q24" s="42"/>
      <c r="R24" s="42"/>
      <c r="S24" s="42"/>
      <c r="T24" s="3"/>
      <c r="U24" s="37"/>
      <c r="V24" s="37"/>
    </row>
    <row r="25" spans="1:22" ht="15" customHeight="1" x14ac:dyDescent="0.25">
      <c r="A25" s="9"/>
      <c r="B25" s="7" t="s">
        <v>53</v>
      </c>
      <c r="C25" s="2"/>
      <c r="D25" s="42"/>
      <c r="E25" s="42"/>
      <c r="F25" s="49">
        <f t="shared" si="7"/>
        <v>0</v>
      </c>
      <c r="G25" s="49">
        <f>K25+O25+Q25+S25+V25</f>
        <v>0</v>
      </c>
      <c r="H25" s="2"/>
      <c r="I25" s="42"/>
      <c r="J25" s="42"/>
      <c r="K25" s="42"/>
      <c r="L25" s="42"/>
      <c r="M25" s="3"/>
      <c r="N25" s="42"/>
      <c r="O25" s="42"/>
      <c r="P25" s="42"/>
      <c r="Q25" s="42"/>
      <c r="R25" s="42"/>
      <c r="S25" s="42"/>
      <c r="T25" s="3"/>
      <c r="U25" s="37"/>
      <c r="V25" s="37"/>
    </row>
    <row r="26" spans="1:22" s="45" customFormat="1" ht="15" customHeight="1" x14ac:dyDescent="0.25">
      <c r="A26" s="85" t="s">
        <v>18</v>
      </c>
      <c r="B26" s="85" t="s">
        <v>41</v>
      </c>
      <c r="C26" s="87"/>
      <c r="D26" s="83">
        <f>SUM(D27:D37)</f>
        <v>8139418</v>
      </c>
      <c r="E26" s="83">
        <f>SUM(E27:E37)</f>
        <v>4191456</v>
      </c>
      <c r="F26" s="83">
        <f t="shared" si="7"/>
        <v>3912962</v>
      </c>
      <c r="G26" s="83">
        <f>K26+O26+Q26+S26+V26</f>
        <v>0</v>
      </c>
      <c r="H26" s="82"/>
      <c r="I26" s="83">
        <f>SUM(I27:I37)</f>
        <v>1763172</v>
      </c>
      <c r="J26" s="83">
        <f>SUM(J27:J37)</f>
        <v>563172</v>
      </c>
      <c r="K26" s="83">
        <f>SUM(K27:K37)</f>
        <v>0</v>
      </c>
      <c r="L26" s="83">
        <f>SUM(L27:L37)</f>
        <v>0</v>
      </c>
      <c r="M26" s="82"/>
      <c r="N26" s="83">
        <f t="shared" ref="N26:S26" si="9">SUM(N27:N37)</f>
        <v>1182479</v>
      </c>
      <c r="O26" s="83">
        <f t="shared" si="9"/>
        <v>0</v>
      </c>
      <c r="P26" s="83">
        <f t="shared" si="9"/>
        <v>967311</v>
      </c>
      <c r="Q26" s="83">
        <f t="shared" si="9"/>
        <v>0</v>
      </c>
      <c r="R26" s="83">
        <f t="shared" si="9"/>
        <v>0</v>
      </c>
      <c r="S26" s="83">
        <f t="shared" si="9"/>
        <v>0</v>
      </c>
      <c r="T26" s="82"/>
      <c r="U26" s="84">
        <f>SUM(U27:U37)</f>
        <v>0</v>
      </c>
      <c r="V26" s="84">
        <f>SUM(V27:V37)</f>
        <v>0</v>
      </c>
    </row>
    <row r="27" spans="1:22" ht="90" customHeight="1" x14ac:dyDescent="0.25">
      <c r="A27" s="7"/>
      <c r="B27" s="94" t="s">
        <v>147</v>
      </c>
      <c r="C27" s="95" t="s">
        <v>86</v>
      </c>
      <c r="D27" s="109">
        <v>1586172</v>
      </c>
      <c r="E27" s="42">
        <v>346692</v>
      </c>
      <c r="F27" s="49">
        <f>I27+N27+P27+U27</f>
        <v>1239480</v>
      </c>
      <c r="G27" s="49">
        <f t="shared" ref="G27:G37" si="10">K27+O27+Q27+S27+V27</f>
        <v>0</v>
      </c>
      <c r="H27" s="2" t="s">
        <v>107</v>
      </c>
      <c r="I27" s="42">
        <v>563172</v>
      </c>
      <c r="J27" s="42">
        <v>563172</v>
      </c>
      <c r="K27" s="42"/>
      <c r="L27" s="42"/>
      <c r="M27" s="3" t="s">
        <v>108</v>
      </c>
      <c r="N27" s="3">
        <v>676308</v>
      </c>
      <c r="O27" s="42"/>
      <c r="P27" s="42"/>
      <c r="Q27" s="42"/>
      <c r="R27" s="42"/>
      <c r="S27" s="42"/>
      <c r="T27" s="3"/>
      <c r="U27" s="37"/>
      <c r="V27" s="37"/>
    </row>
    <row r="28" spans="1:22" ht="45" x14ac:dyDescent="0.25">
      <c r="A28" s="7"/>
      <c r="B28" s="94" t="s">
        <v>83</v>
      </c>
      <c r="C28" s="95" t="s">
        <v>86</v>
      </c>
      <c r="D28" s="109">
        <v>278380</v>
      </c>
      <c r="E28" s="42"/>
      <c r="F28" s="49">
        <f t="shared" ref="F28:F37" si="11">I28+N28+P28+U28</f>
        <v>278380</v>
      </c>
      <c r="G28" s="49"/>
      <c r="H28" s="2"/>
      <c r="I28" s="42"/>
      <c r="J28" s="42"/>
      <c r="K28" s="42"/>
      <c r="L28" s="42"/>
      <c r="M28" s="3" t="s">
        <v>107</v>
      </c>
      <c r="N28" s="42">
        <v>89479</v>
      </c>
      <c r="O28" s="42"/>
      <c r="P28" s="42">
        <v>188901</v>
      </c>
      <c r="Q28" s="42"/>
      <c r="R28" s="42"/>
      <c r="S28" s="42"/>
      <c r="T28" s="3"/>
      <c r="U28" s="37"/>
      <c r="V28" s="37"/>
    </row>
    <row r="29" spans="1:22" ht="45" x14ac:dyDescent="0.25">
      <c r="A29" s="7"/>
      <c r="B29" s="94" t="s">
        <v>85</v>
      </c>
      <c r="C29" s="95" t="s">
        <v>86</v>
      </c>
      <c r="D29" s="109">
        <v>173892</v>
      </c>
      <c r="E29" s="42"/>
      <c r="F29" s="49">
        <f>I29+N29+P29+U29</f>
        <v>173892</v>
      </c>
      <c r="G29" s="49"/>
      <c r="H29" s="2"/>
      <c r="I29" s="42"/>
      <c r="J29" s="42"/>
      <c r="K29" s="42"/>
      <c r="L29" s="42"/>
      <c r="M29" s="3" t="s">
        <v>107</v>
      </c>
      <c r="N29" s="42">
        <v>110521</v>
      </c>
      <c r="O29" s="42"/>
      <c r="P29" s="42">
        <v>63371</v>
      </c>
      <c r="Q29" s="42"/>
      <c r="R29" s="42"/>
      <c r="S29" s="42"/>
      <c r="T29" s="3"/>
      <c r="U29" s="37"/>
      <c r="V29" s="37"/>
    </row>
    <row r="30" spans="1:22" ht="90" x14ac:dyDescent="0.25">
      <c r="A30" s="7"/>
      <c r="B30" s="94" t="s">
        <v>128</v>
      </c>
      <c r="C30" s="95" t="s">
        <v>129</v>
      </c>
      <c r="D30" s="109">
        <v>3907587</v>
      </c>
      <c r="E30" s="42">
        <v>3844660</v>
      </c>
      <c r="F30" s="49">
        <f>I30+N30+P30+U30</f>
        <v>62927</v>
      </c>
      <c r="G30" s="49"/>
      <c r="H30" s="2"/>
      <c r="I30" s="42"/>
      <c r="J30" s="42"/>
      <c r="K30" s="42"/>
      <c r="L30" s="42"/>
      <c r="M30" s="3"/>
      <c r="N30" s="42"/>
      <c r="O30" s="42"/>
      <c r="P30" s="42">
        <v>62927</v>
      </c>
      <c r="Q30" s="42"/>
      <c r="R30" s="42"/>
      <c r="S30" s="42"/>
      <c r="T30" s="3"/>
      <c r="U30" s="37"/>
      <c r="V30" s="37"/>
    </row>
    <row r="31" spans="1:22" ht="75" x14ac:dyDescent="0.25">
      <c r="A31" s="7"/>
      <c r="B31" s="106" t="s">
        <v>87</v>
      </c>
      <c r="C31" s="95" t="s">
        <v>86</v>
      </c>
      <c r="D31" s="157">
        <v>250104</v>
      </c>
      <c r="E31" s="42">
        <v>104</v>
      </c>
      <c r="F31" s="151">
        <f t="shared" si="11"/>
        <v>250000</v>
      </c>
      <c r="G31" s="49">
        <f t="shared" si="10"/>
        <v>0</v>
      </c>
      <c r="H31" s="2"/>
      <c r="I31" s="42"/>
      <c r="J31" s="42"/>
      <c r="K31" s="42"/>
      <c r="L31" s="42"/>
      <c r="M31" s="3"/>
      <c r="N31" s="42"/>
      <c r="O31" s="42"/>
      <c r="P31" s="42">
        <v>250000</v>
      </c>
      <c r="Q31" s="42"/>
      <c r="R31" s="42"/>
      <c r="S31" s="42"/>
      <c r="T31" s="3"/>
      <c r="U31" s="37"/>
      <c r="V31" s="37"/>
    </row>
    <row r="32" spans="1:22" ht="45" x14ac:dyDescent="0.25">
      <c r="A32" s="7"/>
      <c r="B32" s="106" t="s">
        <v>88</v>
      </c>
      <c r="C32" s="95" t="s">
        <v>86</v>
      </c>
      <c r="D32" s="157">
        <v>636912</v>
      </c>
      <c r="E32" s="42"/>
      <c r="F32" s="151">
        <f t="shared" si="11"/>
        <v>636912</v>
      </c>
      <c r="G32" s="49">
        <f t="shared" si="10"/>
        <v>0</v>
      </c>
      <c r="H32" s="2" t="s">
        <v>108</v>
      </c>
      <c r="I32" s="55">
        <v>600000</v>
      </c>
      <c r="J32" s="42"/>
      <c r="K32" s="42"/>
      <c r="L32" s="42"/>
      <c r="M32" s="3"/>
      <c r="N32" s="42"/>
      <c r="O32" s="42"/>
      <c r="P32" s="42">
        <v>36912</v>
      </c>
      <c r="Q32" s="42"/>
      <c r="R32" s="42"/>
      <c r="S32" s="42"/>
      <c r="T32" s="3"/>
      <c r="U32" s="37"/>
      <c r="V32" s="37"/>
    </row>
    <row r="33" spans="1:22" ht="45" x14ac:dyDescent="0.25">
      <c r="A33" s="7"/>
      <c r="B33" s="106" t="s">
        <v>89</v>
      </c>
      <c r="C33" s="95" t="s">
        <v>86</v>
      </c>
      <c r="D33" s="157">
        <v>901700</v>
      </c>
      <c r="E33" s="42"/>
      <c r="F33" s="151">
        <f t="shared" si="11"/>
        <v>901700</v>
      </c>
      <c r="G33" s="49">
        <f t="shared" si="10"/>
        <v>0</v>
      </c>
      <c r="H33" s="2" t="s">
        <v>108</v>
      </c>
      <c r="I33" s="55">
        <v>600000</v>
      </c>
      <c r="J33" s="42"/>
      <c r="K33" s="42"/>
      <c r="L33" s="42"/>
      <c r="M33" s="3"/>
      <c r="N33" s="42"/>
      <c r="O33" s="42"/>
      <c r="P33" s="42">
        <v>301700</v>
      </c>
      <c r="Q33" s="42"/>
      <c r="R33" s="42"/>
      <c r="S33" s="42"/>
      <c r="T33" s="3"/>
      <c r="U33" s="37"/>
      <c r="V33" s="37"/>
    </row>
    <row r="34" spans="1:22" ht="93.75" customHeight="1" x14ac:dyDescent="0.25">
      <c r="A34" s="115"/>
      <c r="B34" s="122" t="s">
        <v>116</v>
      </c>
      <c r="C34" s="123" t="s">
        <v>84</v>
      </c>
      <c r="D34" s="123">
        <v>4200</v>
      </c>
      <c r="E34" s="123"/>
      <c r="F34" s="160">
        <f t="shared" si="11"/>
        <v>4200</v>
      </c>
      <c r="G34" s="49">
        <f t="shared" si="10"/>
        <v>0</v>
      </c>
      <c r="H34" s="2"/>
      <c r="I34" s="42"/>
      <c r="J34" s="42"/>
      <c r="K34" s="42"/>
      <c r="L34" s="42"/>
      <c r="M34" s="3"/>
      <c r="N34" s="55"/>
      <c r="O34" s="55"/>
      <c r="P34" s="55">
        <v>4200</v>
      </c>
      <c r="Q34" s="42"/>
      <c r="R34" s="42"/>
      <c r="S34" s="42"/>
      <c r="T34" s="3"/>
      <c r="U34" s="37"/>
      <c r="V34" s="37"/>
    </row>
    <row r="35" spans="1:22" ht="75" x14ac:dyDescent="0.25">
      <c r="A35" s="158"/>
      <c r="B35" s="146" t="s">
        <v>117</v>
      </c>
      <c r="C35" s="125" t="s">
        <v>84</v>
      </c>
      <c r="D35" s="125">
        <v>24300</v>
      </c>
      <c r="E35" s="125"/>
      <c r="F35" s="151">
        <f t="shared" si="11"/>
        <v>24300</v>
      </c>
      <c r="G35" s="49">
        <f t="shared" si="10"/>
        <v>0</v>
      </c>
      <c r="H35" s="2"/>
      <c r="I35" s="42"/>
      <c r="J35" s="42"/>
      <c r="K35" s="42"/>
      <c r="L35" s="42"/>
      <c r="M35" s="3"/>
      <c r="N35" s="55"/>
      <c r="O35" s="55"/>
      <c r="P35" s="55">
        <v>24300</v>
      </c>
      <c r="Q35" s="42"/>
      <c r="R35" s="42"/>
      <c r="S35" s="42"/>
      <c r="T35" s="3"/>
      <c r="U35" s="37"/>
      <c r="V35" s="37"/>
    </row>
    <row r="36" spans="1:22" ht="30" x14ac:dyDescent="0.25">
      <c r="A36" s="158"/>
      <c r="B36" s="146" t="s">
        <v>231</v>
      </c>
      <c r="C36" s="125" t="s">
        <v>86</v>
      </c>
      <c r="D36" s="125">
        <v>306171</v>
      </c>
      <c r="E36" s="125">
        <v>0</v>
      </c>
      <c r="F36" s="151">
        <f t="shared" ref="F36" si="12">I36+N36+P36+U36</f>
        <v>306171</v>
      </c>
      <c r="G36" s="49">
        <f t="shared" ref="G36" si="13">K36+O36+Q36+S36+V36</f>
        <v>0</v>
      </c>
      <c r="H36" s="2"/>
      <c r="I36" s="42"/>
      <c r="J36" s="42"/>
      <c r="K36" s="42"/>
      <c r="L36" s="42"/>
      <c r="M36" s="3" t="s">
        <v>108</v>
      </c>
      <c r="N36" s="55">
        <v>306171</v>
      </c>
      <c r="O36" s="55"/>
      <c r="P36" s="55"/>
      <c r="Q36" s="42"/>
      <c r="R36" s="42"/>
      <c r="S36" s="42"/>
      <c r="T36" s="3"/>
      <c r="U36" s="37"/>
      <c r="V36" s="37"/>
    </row>
    <row r="37" spans="1:22" ht="75" x14ac:dyDescent="0.25">
      <c r="A37" s="159"/>
      <c r="B37" s="107" t="s">
        <v>144</v>
      </c>
      <c r="C37" s="19" t="s">
        <v>84</v>
      </c>
      <c r="D37" s="42">
        <v>70000</v>
      </c>
      <c r="E37" s="42"/>
      <c r="F37" s="151">
        <f t="shared" si="11"/>
        <v>35000</v>
      </c>
      <c r="G37" s="49">
        <f t="shared" si="10"/>
        <v>0</v>
      </c>
      <c r="H37" s="2"/>
      <c r="I37" s="42"/>
      <c r="J37" s="42"/>
      <c r="K37" s="42"/>
      <c r="L37" s="42"/>
      <c r="M37" s="3"/>
      <c r="N37" s="42"/>
      <c r="O37" s="42"/>
      <c r="P37" s="42">
        <v>35000</v>
      </c>
      <c r="Q37" s="42"/>
      <c r="R37" s="42"/>
      <c r="S37" s="42"/>
      <c r="T37" s="3"/>
      <c r="U37" s="37"/>
      <c r="V37" s="37"/>
    </row>
    <row r="38" spans="1:22" s="45" customFormat="1" ht="15" customHeight="1" x14ac:dyDescent="0.25">
      <c r="A38" s="85" t="s">
        <v>19</v>
      </c>
      <c r="B38" s="85" t="s">
        <v>42</v>
      </c>
      <c r="C38" s="87"/>
      <c r="D38" s="83">
        <f>SUM(D39:D41)</f>
        <v>0</v>
      </c>
      <c r="E38" s="83">
        <f>SUM(E39:E41)</f>
        <v>0</v>
      </c>
      <c r="F38" s="83">
        <f t="shared" ref="F38:F46" si="14">I38+N38+P38+U38</f>
        <v>0</v>
      </c>
      <c r="G38" s="83">
        <f t="shared" ref="G38:G46" si="15">K38+O38+Q38+S38+V38</f>
        <v>0</v>
      </c>
      <c r="H38" s="82"/>
      <c r="I38" s="83">
        <f>SUM(I39:I41)</f>
        <v>0</v>
      </c>
      <c r="J38" s="83">
        <f>SUM(J39:J41)</f>
        <v>0</v>
      </c>
      <c r="K38" s="83">
        <f>SUM(K39:K41)</f>
        <v>0</v>
      </c>
      <c r="L38" s="83">
        <f>SUM(L39:L41)</f>
        <v>0</v>
      </c>
      <c r="M38" s="82"/>
      <c r="N38" s="83">
        <f t="shared" ref="N38:S38" si="16">SUM(N39:N41)</f>
        <v>0</v>
      </c>
      <c r="O38" s="83">
        <f t="shared" si="16"/>
        <v>0</v>
      </c>
      <c r="P38" s="83">
        <f t="shared" si="16"/>
        <v>0</v>
      </c>
      <c r="Q38" s="83">
        <f t="shared" si="16"/>
        <v>0</v>
      </c>
      <c r="R38" s="83">
        <f t="shared" si="16"/>
        <v>0</v>
      </c>
      <c r="S38" s="83">
        <f t="shared" si="16"/>
        <v>0</v>
      </c>
      <c r="T38" s="82"/>
      <c r="U38" s="84">
        <f>SUM(U39:U41)</f>
        <v>0</v>
      </c>
      <c r="V38" s="84">
        <f>SUM(V39:V41)</f>
        <v>0</v>
      </c>
    </row>
    <row r="39" spans="1:22" ht="15" customHeight="1" x14ac:dyDescent="0.25">
      <c r="A39" s="7"/>
      <c r="B39" s="7"/>
      <c r="C39" s="19"/>
      <c r="D39" s="42"/>
      <c r="E39" s="42"/>
      <c r="F39" s="49">
        <f t="shared" si="14"/>
        <v>0</v>
      </c>
      <c r="G39" s="49">
        <f t="shared" si="15"/>
        <v>0</v>
      </c>
      <c r="H39" s="2"/>
      <c r="I39" s="42"/>
      <c r="J39" s="42"/>
      <c r="K39" s="42"/>
      <c r="L39" s="42"/>
      <c r="M39" s="3"/>
      <c r="N39" s="42"/>
      <c r="O39" s="42"/>
      <c r="P39" s="42"/>
      <c r="Q39" s="42"/>
      <c r="R39" s="42"/>
      <c r="S39" s="42"/>
      <c r="T39" s="3"/>
      <c r="U39" s="37"/>
      <c r="V39" s="37"/>
    </row>
    <row r="40" spans="1:22" ht="15" customHeight="1" x14ac:dyDescent="0.25">
      <c r="A40" s="7"/>
      <c r="B40" s="7"/>
      <c r="C40" s="19"/>
      <c r="D40" s="42"/>
      <c r="E40" s="42"/>
      <c r="F40" s="49">
        <f t="shared" si="14"/>
        <v>0</v>
      </c>
      <c r="G40" s="49">
        <f t="shared" si="15"/>
        <v>0</v>
      </c>
      <c r="H40" s="2"/>
      <c r="I40" s="42"/>
      <c r="J40" s="42"/>
      <c r="K40" s="42"/>
      <c r="L40" s="42"/>
      <c r="M40" s="3"/>
      <c r="N40" s="42"/>
      <c r="O40" s="42"/>
      <c r="P40" s="42"/>
      <c r="Q40" s="42"/>
      <c r="R40" s="42"/>
      <c r="S40" s="42"/>
      <c r="T40" s="3"/>
      <c r="U40" s="37"/>
      <c r="V40" s="37"/>
    </row>
    <row r="41" spans="1:22" ht="15" customHeight="1" x14ac:dyDescent="0.25">
      <c r="A41" s="9"/>
      <c r="B41" s="7" t="s">
        <v>33</v>
      </c>
      <c r="C41" s="19"/>
      <c r="D41" s="42"/>
      <c r="E41" s="42"/>
      <c r="F41" s="49">
        <f t="shared" si="14"/>
        <v>0</v>
      </c>
      <c r="G41" s="49">
        <f t="shared" si="15"/>
        <v>0</v>
      </c>
      <c r="H41" s="2"/>
      <c r="I41" s="42"/>
      <c r="J41" s="42"/>
      <c r="K41" s="42"/>
      <c r="L41" s="42"/>
      <c r="M41" s="3"/>
      <c r="N41" s="42"/>
      <c r="O41" s="42"/>
      <c r="P41" s="42"/>
      <c r="Q41" s="42"/>
      <c r="R41" s="42"/>
      <c r="S41" s="42"/>
      <c r="T41" s="3"/>
      <c r="U41" s="37"/>
      <c r="V41" s="37"/>
    </row>
    <row r="42" spans="1:22" s="45" customFormat="1" ht="15" customHeight="1" x14ac:dyDescent="0.25">
      <c r="A42" s="85" t="s">
        <v>20</v>
      </c>
      <c r="B42" s="85" t="s">
        <v>43</v>
      </c>
      <c r="C42" s="87"/>
      <c r="D42" s="83">
        <f>SUM(D43:D45)</f>
        <v>0</v>
      </c>
      <c r="E42" s="83">
        <f>SUM(E43:E45)</f>
        <v>0</v>
      </c>
      <c r="F42" s="83">
        <f t="shared" si="14"/>
        <v>0</v>
      </c>
      <c r="G42" s="83">
        <f t="shared" si="15"/>
        <v>0</v>
      </c>
      <c r="H42" s="82"/>
      <c r="I42" s="83">
        <f>SUM(I43:I45)</f>
        <v>0</v>
      </c>
      <c r="J42" s="83">
        <f>SUM(J43:J45)</f>
        <v>0</v>
      </c>
      <c r="K42" s="83">
        <f>SUM(K43:K45)</f>
        <v>0</v>
      </c>
      <c r="L42" s="83">
        <f>SUM(L43:L45)</f>
        <v>0</v>
      </c>
      <c r="M42" s="82"/>
      <c r="N42" s="83">
        <f t="shared" ref="N42:S42" si="17">SUM(N43:N45)</f>
        <v>0</v>
      </c>
      <c r="O42" s="83">
        <f t="shared" si="17"/>
        <v>0</v>
      </c>
      <c r="P42" s="83">
        <f t="shared" si="17"/>
        <v>0</v>
      </c>
      <c r="Q42" s="83">
        <f t="shared" si="17"/>
        <v>0</v>
      </c>
      <c r="R42" s="83">
        <f t="shared" si="17"/>
        <v>0</v>
      </c>
      <c r="S42" s="83">
        <f t="shared" si="17"/>
        <v>0</v>
      </c>
      <c r="T42" s="82"/>
      <c r="U42" s="84">
        <f>SUM(U43:U45)</f>
        <v>0</v>
      </c>
      <c r="V42" s="84">
        <f>SUM(V43:V45)</f>
        <v>0</v>
      </c>
    </row>
    <row r="43" spans="1:22" ht="15" customHeight="1" x14ac:dyDescent="0.25">
      <c r="A43" s="7"/>
      <c r="B43" s="7"/>
      <c r="C43" s="19"/>
      <c r="D43" s="42"/>
      <c r="E43" s="42"/>
      <c r="F43" s="49">
        <f t="shared" si="14"/>
        <v>0</v>
      </c>
      <c r="G43" s="49">
        <f t="shared" si="15"/>
        <v>0</v>
      </c>
      <c r="H43" s="2"/>
      <c r="I43" s="42"/>
      <c r="J43" s="42"/>
      <c r="K43" s="42"/>
      <c r="L43" s="42"/>
      <c r="M43" s="3"/>
      <c r="N43" s="42"/>
      <c r="O43" s="42"/>
      <c r="P43" s="42"/>
      <c r="Q43" s="42"/>
      <c r="R43" s="42"/>
      <c r="S43" s="42"/>
      <c r="T43" s="3"/>
      <c r="U43" s="37"/>
      <c r="V43" s="37"/>
    </row>
    <row r="44" spans="1:22" ht="15" customHeight="1" x14ac:dyDescent="0.25">
      <c r="A44" s="7"/>
      <c r="B44" s="7"/>
      <c r="C44" s="19"/>
      <c r="D44" s="42"/>
      <c r="E44" s="42"/>
      <c r="F44" s="49">
        <f t="shared" si="14"/>
        <v>0</v>
      </c>
      <c r="G44" s="49">
        <f t="shared" si="15"/>
        <v>0</v>
      </c>
      <c r="H44" s="2"/>
      <c r="I44" s="42"/>
      <c r="J44" s="42"/>
      <c r="K44" s="42"/>
      <c r="L44" s="42"/>
      <c r="M44" s="3"/>
      <c r="N44" s="42"/>
      <c r="O44" s="42"/>
      <c r="P44" s="42"/>
      <c r="Q44" s="42"/>
      <c r="R44" s="42"/>
      <c r="S44" s="42"/>
      <c r="T44" s="3"/>
      <c r="U44" s="37"/>
      <c r="V44" s="37"/>
    </row>
    <row r="45" spans="1:22" ht="15" customHeight="1" x14ac:dyDescent="0.25">
      <c r="A45" s="9"/>
      <c r="B45" s="7" t="s">
        <v>54</v>
      </c>
      <c r="C45" s="19"/>
      <c r="D45" s="42"/>
      <c r="E45" s="42"/>
      <c r="F45" s="49">
        <f t="shared" si="14"/>
        <v>0</v>
      </c>
      <c r="G45" s="49">
        <f t="shared" si="15"/>
        <v>0</v>
      </c>
      <c r="H45" s="2"/>
      <c r="I45" s="42"/>
      <c r="J45" s="42"/>
      <c r="K45" s="42"/>
      <c r="L45" s="42"/>
      <c r="M45" s="3"/>
      <c r="N45" s="42"/>
      <c r="O45" s="42"/>
      <c r="P45" s="42"/>
      <c r="Q45" s="42"/>
      <c r="R45" s="42"/>
      <c r="S45" s="42"/>
      <c r="T45" s="3"/>
      <c r="U45" s="37"/>
      <c r="V45" s="37"/>
    </row>
    <row r="46" spans="1:22" s="45" customFormat="1" ht="45" customHeight="1" x14ac:dyDescent="0.25">
      <c r="A46" s="153" t="s">
        <v>21</v>
      </c>
      <c r="B46" s="153" t="s">
        <v>44</v>
      </c>
      <c r="C46" s="154"/>
      <c r="D46" s="155">
        <f>SUM(D47:D53)</f>
        <v>2670499</v>
      </c>
      <c r="E46" s="155">
        <f>SUM(E47:E53)</f>
        <v>261287</v>
      </c>
      <c r="F46" s="155">
        <f t="shared" si="14"/>
        <v>1933162</v>
      </c>
      <c r="G46" s="155">
        <f t="shared" si="15"/>
        <v>0</v>
      </c>
      <c r="H46" s="156"/>
      <c r="I46" s="83">
        <f>SUM(I47:I53)</f>
        <v>0</v>
      </c>
      <c r="J46" s="83">
        <f>SUM(J47:J53)</f>
        <v>0</v>
      </c>
      <c r="K46" s="83">
        <f>SUM(K47:K53)</f>
        <v>0</v>
      </c>
      <c r="L46" s="83">
        <f>SUM(L47:L53)</f>
        <v>0</v>
      </c>
      <c r="M46" s="82"/>
      <c r="N46" s="83">
        <f t="shared" ref="N46:S46" si="18">SUM(N47:N53)</f>
        <v>737282</v>
      </c>
      <c r="O46" s="83">
        <f t="shared" si="18"/>
        <v>0</v>
      </c>
      <c r="P46" s="83">
        <f t="shared" si="18"/>
        <v>236102</v>
      </c>
      <c r="Q46" s="83">
        <f t="shared" si="18"/>
        <v>0</v>
      </c>
      <c r="R46" s="83">
        <f t="shared" si="18"/>
        <v>0</v>
      </c>
      <c r="S46" s="83">
        <f t="shared" si="18"/>
        <v>0</v>
      </c>
      <c r="T46" s="82"/>
      <c r="U46" s="84">
        <f>SUM(U47:U53)</f>
        <v>959778</v>
      </c>
      <c r="V46" s="84">
        <f>SUM(V47:V53)</f>
        <v>0</v>
      </c>
    </row>
    <row r="47" spans="1:22" ht="45" x14ac:dyDescent="0.25">
      <c r="A47" s="107"/>
      <c r="B47" s="122" t="s">
        <v>97</v>
      </c>
      <c r="C47" s="123" t="s">
        <v>75</v>
      </c>
      <c r="D47" s="123">
        <v>492611</v>
      </c>
      <c r="E47" s="123">
        <v>171839</v>
      </c>
      <c r="F47" s="49">
        <f>I47+N47+P47+U47+M47</f>
        <v>320772</v>
      </c>
      <c r="G47" s="49">
        <v>0</v>
      </c>
      <c r="H47" s="2"/>
      <c r="I47" s="42"/>
      <c r="J47" s="42"/>
      <c r="K47" s="42"/>
      <c r="L47" s="42"/>
      <c r="M47" s="3"/>
      <c r="N47" s="42"/>
      <c r="O47" s="42"/>
      <c r="P47" s="42"/>
      <c r="Q47" s="42"/>
      <c r="R47" s="42"/>
      <c r="S47" s="42"/>
      <c r="T47" s="3">
        <v>98</v>
      </c>
      <c r="U47" s="96">
        <v>320772</v>
      </c>
      <c r="V47" s="37"/>
    </row>
    <row r="48" spans="1:22" ht="60" x14ac:dyDescent="0.25">
      <c r="A48" s="107"/>
      <c r="B48" s="145" t="s">
        <v>118</v>
      </c>
      <c r="C48" s="19" t="s">
        <v>84</v>
      </c>
      <c r="D48" s="42">
        <v>571260</v>
      </c>
      <c r="E48" s="42">
        <v>0</v>
      </c>
      <c r="F48" s="49">
        <f>I48+N48+P48+U48+M48</f>
        <v>95210</v>
      </c>
      <c r="G48" s="49">
        <v>0</v>
      </c>
      <c r="H48" s="2"/>
      <c r="I48" s="42"/>
      <c r="J48" s="42"/>
      <c r="K48" s="42"/>
      <c r="L48" s="42"/>
      <c r="M48" s="3"/>
      <c r="N48" s="42"/>
      <c r="O48" s="42"/>
      <c r="P48" s="55">
        <v>95210</v>
      </c>
      <c r="Q48" s="42"/>
      <c r="R48" s="42"/>
      <c r="S48" s="42"/>
      <c r="T48" s="3"/>
      <c r="U48" s="37"/>
      <c r="V48" s="37"/>
    </row>
    <row r="49" spans="1:22" ht="54.75" customHeight="1" x14ac:dyDescent="0.25">
      <c r="A49" s="107"/>
      <c r="B49" s="122" t="s">
        <v>95</v>
      </c>
      <c r="C49" s="123" t="s">
        <v>86</v>
      </c>
      <c r="D49" s="123">
        <v>639006</v>
      </c>
      <c r="E49" s="123">
        <v>0</v>
      </c>
      <c r="F49" s="49">
        <f t="shared" ref="F49:F54" si="19">I49+N49+P49+U49</f>
        <v>639006</v>
      </c>
      <c r="G49" s="49">
        <v>0</v>
      </c>
      <c r="H49" s="2"/>
      <c r="I49" s="133"/>
      <c r="J49" s="133"/>
      <c r="K49" s="133"/>
      <c r="L49" s="42"/>
      <c r="M49" s="3"/>
      <c r="N49" s="42"/>
      <c r="O49" s="42"/>
      <c r="P49" s="42"/>
      <c r="Q49" s="42"/>
      <c r="R49" s="42"/>
      <c r="S49" s="42"/>
      <c r="T49" s="3">
        <v>97</v>
      </c>
      <c r="U49" s="37">
        <v>639006</v>
      </c>
      <c r="V49" s="37"/>
    </row>
    <row r="50" spans="1:22" ht="60" x14ac:dyDescent="0.25">
      <c r="A50" s="107"/>
      <c r="B50" s="122" t="s">
        <v>96</v>
      </c>
      <c r="C50" s="123" t="s">
        <v>86</v>
      </c>
      <c r="D50" s="123">
        <v>298380</v>
      </c>
      <c r="E50" s="123">
        <v>89448</v>
      </c>
      <c r="F50" s="110">
        <f t="shared" si="19"/>
        <v>208932</v>
      </c>
      <c r="G50" s="49"/>
      <c r="H50" s="123"/>
      <c r="I50" s="123"/>
      <c r="J50" s="123"/>
      <c r="K50" s="123"/>
      <c r="L50" s="150"/>
      <c r="M50" s="3" t="s">
        <v>109</v>
      </c>
      <c r="N50" s="42">
        <v>208282</v>
      </c>
      <c r="O50" s="42"/>
      <c r="P50" s="42">
        <v>650</v>
      </c>
      <c r="Q50" s="42"/>
      <c r="R50" s="42"/>
      <c r="S50" s="42"/>
      <c r="T50" s="3"/>
      <c r="U50" s="37"/>
      <c r="V50" s="37"/>
    </row>
    <row r="51" spans="1:22" ht="60" x14ac:dyDescent="0.25">
      <c r="A51" s="107"/>
      <c r="B51" s="122" t="s">
        <v>98</v>
      </c>
      <c r="C51" s="123" t="s">
        <v>86</v>
      </c>
      <c r="D51" s="123">
        <v>633362</v>
      </c>
      <c r="E51" s="123">
        <v>0</v>
      </c>
      <c r="F51" s="110">
        <f>I51+N51+P51+U51</f>
        <v>633362</v>
      </c>
      <c r="G51" s="49">
        <v>0</v>
      </c>
      <c r="H51" s="123"/>
      <c r="I51" s="123"/>
      <c r="J51" s="123"/>
      <c r="K51" s="123"/>
      <c r="L51" s="42"/>
      <c r="M51" s="3" t="s">
        <v>108</v>
      </c>
      <c r="N51" s="42">
        <v>529000</v>
      </c>
      <c r="O51" s="42"/>
      <c r="P51" s="42">
        <v>104362</v>
      </c>
      <c r="Q51" s="42"/>
      <c r="R51" s="42"/>
      <c r="S51" s="42"/>
      <c r="T51" s="3"/>
      <c r="U51" s="37"/>
      <c r="V51" s="37"/>
    </row>
    <row r="52" spans="1:22" ht="75" x14ac:dyDescent="0.25">
      <c r="A52" s="107"/>
      <c r="B52" s="122" t="s">
        <v>115</v>
      </c>
      <c r="C52" s="123" t="s">
        <v>84</v>
      </c>
      <c r="D52" s="123">
        <v>35880</v>
      </c>
      <c r="E52" s="123"/>
      <c r="F52" s="110">
        <f t="shared" si="19"/>
        <v>35880</v>
      </c>
      <c r="G52" s="49"/>
      <c r="H52" s="123"/>
      <c r="I52" s="123"/>
      <c r="J52" s="123"/>
      <c r="K52" s="123"/>
      <c r="L52" s="42"/>
      <c r="M52" s="3"/>
      <c r="N52" s="42"/>
      <c r="O52" s="42"/>
      <c r="P52" s="42">
        <v>35880</v>
      </c>
      <c r="Q52" s="42"/>
      <c r="R52" s="42"/>
      <c r="S52" s="42"/>
      <c r="T52" s="3"/>
      <c r="U52" s="37"/>
      <c r="V52" s="37"/>
    </row>
    <row r="53" spans="1:22" x14ac:dyDescent="0.25">
      <c r="A53" s="116"/>
      <c r="B53" s="117"/>
      <c r="C53" s="118"/>
      <c r="D53" s="119"/>
      <c r="E53" s="119"/>
      <c r="F53" s="49">
        <f t="shared" si="19"/>
        <v>0</v>
      </c>
      <c r="G53" s="49">
        <f>K53+O53+Q53+S53+V53</f>
        <v>0</v>
      </c>
      <c r="H53" s="2"/>
      <c r="I53" s="119"/>
      <c r="J53" s="119"/>
      <c r="K53" s="119"/>
      <c r="L53" s="42"/>
      <c r="M53" s="3"/>
      <c r="N53" s="42"/>
      <c r="O53" s="42"/>
      <c r="P53" s="42"/>
      <c r="Q53" s="42"/>
      <c r="R53" s="42"/>
      <c r="S53" s="42"/>
      <c r="T53" s="3"/>
      <c r="U53" s="37"/>
      <c r="V53" s="37"/>
    </row>
    <row r="54" spans="1:22" s="45" customFormat="1" ht="15" customHeight="1" x14ac:dyDescent="0.25">
      <c r="A54" s="85" t="s">
        <v>22</v>
      </c>
      <c r="B54" s="85" t="s">
        <v>45</v>
      </c>
      <c r="C54" s="87"/>
      <c r="D54" s="83">
        <f>SUM(D55:D59)</f>
        <v>540042</v>
      </c>
      <c r="E54" s="83">
        <f>SUM(E55:E59)</f>
        <v>0</v>
      </c>
      <c r="F54" s="83">
        <f t="shared" si="19"/>
        <v>540042</v>
      </c>
      <c r="G54" s="83">
        <f>K54+O54+Q54+S54+V54</f>
        <v>0</v>
      </c>
      <c r="H54" s="82"/>
      <c r="I54" s="83">
        <f>SUM(I55:I59)</f>
        <v>0</v>
      </c>
      <c r="J54" s="83">
        <f>SUM(J55:J59)</f>
        <v>0</v>
      </c>
      <c r="K54" s="83">
        <f>SUM(K55:K59)</f>
        <v>0</v>
      </c>
      <c r="L54" s="83">
        <f>SUM(L55:L59)</f>
        <v>0</v>
      </c>
      <c r="M54" s="82"/>
      <c r="N54" s="83">
        <f t="shared" ref="N54:S54" si="20">SUM(N55:N59)</f>
        <v>501042</v>
      </c>
      <c r="O54" s="83">
        <f t="shared" si="20"/>
        <v>0</v>
      </c>
      <c r="P54" s="83">
        <f t="shared" si="20"/>
        <v>39000</v>
      </c>
      <c r="Q54" s="83">
        <f t="shared" si="20"/>
        <v>0</v>
      </c>
      <c r="R54" s="83">
        <f t="shared" si="20"/>
        <v>0</v>
      </c>
      <c r="S54" s="83">
        <f t="shared" si="20"/>
        <v>0</v>
      </c>
      <c r="T54" s="82"/>
      <c r="U54" s="84">
        <f>SUM(U55:U59)</f>
        <v>0</v>
      </c>
      <c r="V54" s="84">
        <f>SUM(V55:V59)</f>
        <v>0</v>
      </c>
    </row>
    <row r="55" spans="1:22" x14ac:dyDescent="0.25">
      <c r="A55" s="115"/>
      <c r="B55" s="129"/>
      <c r="C55" s="130"/>
      <c r="D55" s="128"/>
      <c r="E55" s="128"/>
      <c r="F55" s="131"/>
      <c r="G55" s="124"/>
      <c r="H55" s="132"/>
      <c r="I55" s="133"/>
      <c r="J55" s="133"/>
      <c r="K55" s="133"/>
      <c r="L55" s="133"/>
      <c r="M55" s="134"/>
      <c r="N55" s="133"/>
      <c r="O55" s="133"/>
      <c r="P55" s="133"/>
      <c r="Q55" s="133"/>
      <c r="R55" s="133"/>
      <c r="S55" s="133"/>
      <c r="T55" s="134"/>
      <c r="U55" s="135"/>
      <c r="V55" s="135"/>
    </row>
    <row r="56" spans="1:22" ht="36.75" customHeight="1" x14ac:dyDescent="0.25">
      <c r="A56" s="107"/>
      <c r="B56" s="122" t="s">
        <v>99</v>
      </c>
      <c r="C56" s="123" t="s">
        <v>75</v>
      </c>
      <c r="D56" s="123">
        <v>501042</v>
      </c>
      <c r="E56" s="123">
        <v>0</v>
      </c>
      <c r="F56" s="110">
        <f>I56+N56+P56+U56</f>
        <v>501042</v>
      </c>
      <c r="G56" s="49"/>
      <c r="H56" s="123"/>
      <c r="I56" s="123"/>
      <c r="J56" s="123"/>
      <c r="K56" s="123"/>
      <c r="L56" s="123">
        <v>0</v>
      </c>
      <c r="M56" s="123" t="s">
        <v>107</v>
      </c>
      <c r="N56" s="123">
        <v>501042</v>
      </c>
      <c r="O56" s="42"/>
      <c r="P56" s="42"/>
      <c r="Q56" s="42"/>
      <c r="R56" s="42"/>
      <c r="S56" s="42"/>
      <c r="T56" s="3"/>
      <c r="U56" s="37"/>
      <c r="V56" s="37"/>
    </row>
    <row r="57" spans="1:22" ht="102" customHeight="1" x14ac:dyDescent="0.25">
      <c r="A57" s="117"/>
      <c r="B57" s="117" t="s">
        <v>106</v>
      </c>
      <c r="C57" s="118" t="s">
        <v>84</v>
      </c>
      <c r="D57" s="119">
        <v>39000</v>
      </c>
      <c r="E57" s="119"/>
      <c r="F57" s="120">
        <f>I57+N57+P57+U57</f>
        <v>39000</v>
      </c>
      <c r="G57" s="120">
        <f>K57+O57+Q57+S57+V57</f>
        <v>0</v>
      </c>
      <c r="H57" s="121"/>
      <c r="I57" s="119"/>
      <c r="J57" s="119"/>
      <c r="K57" s="119"/>
      <c r="L57" s="119"/>
      <c r="M57" s="136"/>
      <c r="N57" s="119"/>
      <c r="O57" s="119"/>
      <c r="P57" s="119">
        <v>39000</v>
      </c>
      <c r="Q57" s="119"/>
      <c r="R57" s="119"/>
      <c r="S57" s="119"/>
      <c r="T57" s="136"/>
      <c r="U57" s="137"/>
      <c r="V57" s="137"/>
    </row>
    <row r="58" spans="1:22" ht="15" customHeight="1" x14ac:dyDescent="0.25">
      <c r="A58" s="7"/>
      <c r="B58" s="7"/>
      <c r="C58" s="19"/>
      <c r="D58" s="42"/>
      <c r="E58" s="42"/>
      <c r="F58" s="49">
        <f>I58+N58+P58+U58</f>
        <v>0</v>
      </c>
      <c r="G58" s="49">
        <f>K58+O58+Q58+S58+V58</f>
        <v>0</v>
      </c>
      <c r="H58" s="2"/>
      <c r="I58" s="42"/>
      <c r="J58" s="42"/>
      <c r="K58" s="42"/>
      <c r="L58" s="42"/>
      <c r="M58" s="3"/>
      <c r="N58" s="42"/>
      <c r="O58" s="42"/>
      <c r="P58" s="42"/>
      <c r="Q58" s="42"/>
      <c r="R58" s="42"/>
      <c r="S58" s="42"/>
      <c r="T58" s="3"/>
      <c r="U58" s="37"/>
      <c r="V58" s="37"/>
    </row>
    <row r="59" spans="1:22" ht="15" customHeight="1" x14ac:dyDescent="0.25">
      <c r="A59" s="9"/>
      <c r="B59" s="7" t="s">
        <v>55</v>
      </c>
      <c r="C59" s="19"/>
      <c r="D59" s="42"/>
      <c r="E59" s="42"/>
      <c r="F59" s="49">
        <f>I59+N59+P59+U59</f>
        <v>0</v>
      </c>
      <c r="G59" s="49">
        <f>K59+O59+Q59+S59+V59</f>
        <v>0</v>
      </c>
      <c r="H59" s="2"/>
      <c r="I59" s="42"/>
      <c r="J59" s="42"/>
      <c r="K59" s="42"/>
      <c r="L59" s="42"/>
      <c r="M59" s="3"/>
      <c r="N59" s="42"/>
      <c r="O59" s="42"/>
      <c r="P59" s="42"/>
      <c r="Q59" s="42"/>
      <c r="R59" s="42"/>
      <c r="S59" s="42"/>
      <c r="T59" s="3"/>
      <c r="U59" s="37"/>
      <c r="V59" s="37"/>
    </row>
    <row r="60" spans="1:22" s="45" customFormat="1" ht="15" customHeight="1" x14ac:dyDescent="0.25">
      <c r="A60" s="85" t="s">
        <v>23</v>
      </c>
      <c r="B60" s="85" t="s">
        <v>46</v>
      </c>
      <c r="C60" s="87"/>
      <c r="D60" s="83">
        <f>SUM(D61:D64)</f>
        <v>0</v>
      </c>
      <c r="E60" s="83">
        <f>SUM(E61:E64)</f>
        <v>0</v>
      </c>
      <c r="F60" s="83">
        <f>I60+N60+P60+U60</f>
        <v>0</v>
      </c>
      <c r="G60" s="83">
        <f>K60+O60+Q60+S60+V60</f>
        <v>0</v>
      </c>
      <c r="H60" s="82"/>
      <c r="I60" s="83">
        <f>SUM(I61:I64)</f>
        <v>0</v>
      </c>
      <c r="J60" s="83">
        <f>SUM(J61:J64)</f>
        <v>0</v>
      </c>
      <c r="K60" s="83">
        <f>SUM(K61:K64)</f>
        <v>0</v>
      </c>
      <c r="L60" s="83">
        <f>SUM(L61:L64)</f>
        <v>0</v>
      </c>
      <c r="M60" s="82"/>
      <c r="N60" s="83">
        <f t="shared" ref="N60:S60" si="21">SUM(N61:N64)</f>
        <v>0</v>
      </c>
      <c r="O60" s="83">
        <f t="shared" si="21"/>
        <v>0</v>
      </c>
      <c r="P60" s="83">
        <f t="shared" si="21"/>
        <v>0</v>
      </c>
      <c r="Q60" s="83">
        <f t="shared" si="21"/>
        <v>0</v>
      </c>
      <c r="R60" s="83">
        <f t="shared" si="21"/>
        <v>0</v>
      </c>
      <c r="S60" s="83">
        <f t="shared" si="21"/>
        <v>0</v>
      </c>
      <c r="T60" s="82"/>
      <c r="U60" s="84">
        <f>SUM(U61:U64)</f>
        <v>0</v>
      </c>
      <c r="V60" s="84">
        <f>SUM(V61:V64)</f>
        <v>0</v>
      </c>
    </row>
    <row r="61" spans="1:22" x14ac:dyDescent="0.25">
      <c r="A61" s="7"/>
      <c r="B61" s="107"/>
      <c r="C61" s="19"/>
      <c r="D61" s="92"/>
      <c r="E61" s="42"/>
      <c r="F61" s="49">
        <f t="shared" ref="F61:F64" si="22">I61+N61+P61+U61</f>
        <v>0</v>
      </c>
      <c r="G61" s="49">
        <f t="shared" ref="G61:G64" si="23">K61+O61+Q61+S61+V61</f>
        <v>0</v>
      </c>
      <c r="H61" s="2"/>
      <c r="I61" s="42"/>
      <c r="J61" s="42"/>
      <c r="K61" s="42"/>
      <c r="L61" s="42"/>
      <c r="M61" s="3"/>
      <c r="N61" s="42"/>
      <c r="O61" s="42"/>
      <c r="P61" s="42"/>
      <c r="Q61" s="42"/>
      <c r="R61" s="42"/>
      <c r="S61" s="42"/>
      <c r="T61" s="3"/>
      <c r="U61" s="37"/>
      <c r="V61" s="37"/>
    </row>
    <row r="62" spans="1:22" ht="15" customHeight="1" x14ac:dyDescent="0.25">
      <c r="A62" s="7"/>
      <c r="B62" s="7"/>
      <c r="C62" s="19"/>
      <c r="D62" s="42"/>
      <c r="E62" s="42"/>
      <c r="F62" s="49">
        <f t="shared" si="22"/>
        <v>0</v>
      </c>
      <c r="G62" s="49">
        <f t="shared" si="23"/>
        <v>0</v>
      </c>
      <c r="H62" s="2"/>
      <c r="I62" s="42"/>
      <c r="J62" s="42"/>
      <c r="K62" s="42"/>
      <c r="L62" s="42"/>
      <c r="M62" s="3"/>
      <c r="N62" s="42"/>
      <c r="O62" s="42"/>
      <c r="P62" s="42"/>
      <c r="Q62" s="42"/>
      <c r="R62" s="42"/>
      <c r="S62" s="42"/>
      <c r="T62" s="3"/>
      <c r="U62" s="37"/>
      <c r="V62" s="37"/>
    </row>
    <row r="63" spans="1:22" ht="15" customHeight="1" x14ac:dyDescent="0.25">
      <c r="A63" s="7"/>
      <c r="B63" s="7"/>
      <c r="C63" s="19"/>
      <c r="D63" s="42"/>
      <c r="E63" s="42"/>
      <c r="F63" s="49">
        <f t="shared" si="22"/>
        <v>0</v>
      </c>
      <c r="G63" s="49">
        <f t="shared" si="23"/>
        <v>0</v>
      </c>
      <c r="H63" s="2"/>
      <c r="I63" s="42"/>
      <c r="J63" s="42"/>
      <c r="K63" s="42"/>
      <c r="L63" s="42"/>
      <c r="M63" s="3"/>
      <c r="N63" s="42"/>
      <c r="O63" s="42"/>
      <c r="P63" s="42"/>
      <c r="Q63" s="42"/>
      <c r="R63" s="42"/>
      <c r="S63" s="42"/>
      <c r="T63" s="3"/>
      <c r="U63" s="37"/>
      <c r="V63" s="37"/>
    </row>
    <row r="64" spans="1:22" ht="15" customHeight="1" x14ac:dyDescent="0.25">
      <c r="A64" s="9"/>
      <c r="B64" s="7" t="s">
        <v>54</v>
      </c>
      <c r="C64" s="19"/>
      <c r="D64" s="42"/>
      <c r="E64" s="42"/>
      <c r="F64" s="49">
        <f t="shared" si="22"/>
        <v>0</v>
      </c>
      <c r="G64" s="49">
        <f t="shared" si="23"/>
        <v>0</v>
      </c>
      <c r="H64" s="2"/>
      <c r="I64" s="42"/>
      <c r="J64" s="42"/>
      <c r="K64" s="42"/>
      <c r="L64" s="42"/>
      <c r="M64" s="3"/>
      <c r="N64" s="42"/>
      <c r="O64" s="42"/>
      <c r="P64" s="42"/>
      <c r="Q64" s="42"/>
      <c r="R64" s="42"/>
      <c r="S64" s="42"/>
      <c r="T64" s="3"/>
      <c r="U64" s="37"/>
      <c r="V64" s="37"/>
    </row>
    <row r="65" spans="1:22" s="56" customFormat="1" ht="30" x14ac:dyDescent="0.25">
      <c r="A65" s="46">
        <v>5200</v>
      </c>
      <c r="B65" s="51" t="s">
        <v>5</v>
      </c>
      <c r="C65" s="48"/>
      <c r="D65" s="49">
        <f>D66+D100+D134+D216+D250+D291+D344+D384</f>
        <v>27679435.829999998</v>
      </c>
      <c r="E65" s="49">
        <f>E66+E100+E134+E216+E250+E291+E344+E384</f>
        <v>3681532</v>
      </c>
      <c r="F65" s="49">
        <f>I65+N65+P65+R65+U65</f>
        <v>19282623</v>
      </c>
      <c r="G65" s="49">
        <f>K65+O65+Q65+S65+V65</f>
        <v>0</v>
      </c>
      <c r="H65" s="49"/>
      <c r="I65" s="49">
        <f>I66+I100+I134+I216+I250+I291+I344+I384</f>
        <v>2436441</v>
      </c>
      <c r="J65" s="49">
        <f>J66+J100+J134+J216+J250+J291+J344+J384</f>
        <v>1866028</v>
      </c>
      <c r="K65" s="49">
        <f>K66+K100+K134+K216+K250+K291+K344+K384</f>
        <v>0</v>
      </c>
      <c r="L65" s="49">
        <f>L66+L100+L134+L216+L250+L291+L344+L384</f>
        <v>0</v>
      </c>
      <c r="M65" s="50"/>
      <c r="N65" s="49">
        <f t="shared" ref="N65:S65" si="24">N66+N100+N134+N216+N250+N291+N344+N384</f>
        <v>4871247</v>
      </c>
      <c r="O65" s="49">
        <f t="shared" si="24"/>
        <v>0</v>
      </c>
      <c r="P65" s="49">
        <f t="shared" si="24"/>
        <v>6437991</v>
      </c>
      <c r="Q65" s="49">
        <f t="shared" si="24"/>
        <v>0</v>
      </c>
      <c r="R65" s="49">
        <f t="shared" si="24"/>
        <v>3612921</v>
      </c>
      <c r="S65" s="49">
        <f t="shared" si="24"/>
        <v>0</v>
      </c>
      <c r="T65" s="50"/>
      <c r="U65" s="49">
        <f>U66+U100+U134+U216+U250+U291+U344+U384</f>
        <v>1924023</v>
      </c>
      <c r="V65" s="49">
        <f>V66+V100+V134+V216+V250+V291+V344+V384</f>
        <v>0</v>
      </c>
    </row>
    <row r="66" spans="1:22" s="45" customFormat="1" x14ac:dyDescent="0.25">
      <c r="A66" s="85" t="s">
        <v>16</v>
      </c>
      <c r="B66" s="85" t="s">
        <v>39</v>
      </c>
      <c r="C66" s="87"/>
      <c r="D66" s="83">
        <f>D67+D71+D74+D79+D82+D86+D97</f>
        <v>221108</v>
      </c>
      <c r="E66" s="83">
        <f>E67+E71+E74+E79+E82+E86+E97</f>
        <v>23418</v>
      </c>
      <c r="F66" s="83">
        <f>F67+F71+F74+F79+F82+F86+F97</f>
        <v>157690</v>
      </c>
      <c r="G66" s="83">
        <f>G67+G71+G74+G79+G82+G86+G97</f>
        <v>0</v>
      </c>
      <c r="H66" s="82"/>
      <c r="I66" s="83">
        <f>I67+I71+I74+I79+I82+I86+I97</f>
        <v>0</v>
      </c>
      <c r="J66" s="83">
        <f>J67+J71+J74+J79+J82+J86+J97</f>
        <v>0</v>
      </c>
      <c r="K66" s="83">
        <f>K67+K71+K74+K79+K82+K86+K97</f>
        <v>0</v>
      </c>
      <c r="L66" s="83">
        <f>L67+L71+L74+L79+L82+L86+L97</f>
        <v>0</v>
      </c>
      <c r="M66" s="83"/>
      <c r="N66" s="83">
        <f t="shared" ref="N66:S66" si="25">N67+N71+N74+N79+N82+N86+N97</f>
        <v>0</v>
      </c>
      <c r="O66" s="83">
        <f t="shared" si="25"/>
        <v>0</v>
      </c>
      <c r="P66" s="83">
        <f t="shared" si="25"/>
        <v>157690</v>
      </c>
      <c r="Q66" s="83">
        <f t="shared" si="25"/>
        <v>0</v>
      </c>
      <c r="R66" s="83">
        <f t="shared" si="25"/>
        <v>0</v>
      </c>
      <c r="S66" s="83">
        <f t="shared" si="25"/>
        <v>0</v>
      </c>
      <c r="T66" s="83"/>
      <c r="U66" s="83">
        <f>U67+U71+U74+U79+U82+U86+U97</f>
        <v>0</v>
      </c>
      <c r="V66" s="83">
        <f>V67+V71+V74+V79+V82+V86+V97</f>
        <v>0</v>
      </c>
    </row>
    <row r="67" spans="1:22" s="56" customFormat="1" x14ac:dyDescent="0.25">
      <c r="A67" s="67">
        <v>5201</v>
      </c>
      <c r="B67" s="67" t="s">
        <v>34</v>
      </c>
      <c r="C67" s="68"/>
      <c r="D67" s="58">
        <f>SUM(D68:D70)</f>
        <v>20000</v>
      </c>
      <c r="E67" s="58">
        <f>SUM(E68:E70)</f>
        <v>0</v>
      </c>
      <c r="F67" s="49">
        <f t="shared" ref="F67:F82" si="26">I67+N67+P67+U67</f>
        <v>20000</v>
      </c>
      <c r="G67" s="49">
        <f t="shared" ref="G67:G82" si="27">K67+O67+Q67+S67+V67</f>
        <v>0</v>
      </c>
      <c r="H67" s="70"/>
      <c r="I67" s="69">
        <f>SUM(I68:I70)</f>
        <v>0</v>
      </c>
      <c r="J67" s="69">
        <f>SUM(J68:J70)</f>
        <v>0</v>
      </c>
      <c r="K67" s="69">
        <f>SUM(K68:K70)</f>
        <v>0</v>
      </c>
      <c r="L67" s="69">
        <f>SUM(L68:L70)</f>
        <v>0</v>
      </c>
      <c r="M67" s="70"/>
      <c r="N67" s="69">
        <f t="shared" ref="N67:S67" si="28">SUM(N68:N70)</f>
        <v>0</v>
      </c>
      <c r="O67" s="69">
        <f t="shared" si="28"/>
        <v>0</v>
      </c>
      <c r="P67" s="69">
        <f t="shared" si="28"/>
        <v>20000</v>
      </c>
      <c r="Q67" s="69">
        <f t="shared" si="28"/>
        <v>0</v>
      </c>
      <c r="R67" s="69">
        <f t="shared" si="28"/>
        <v>0</v>
      </c>
      <c r="S67" s="69">
        <f t="shared" si="28"/>
        <v>0</v>
      </c>
      <c r="T67" s="70"/>
      <c r="U67" s="71">
        <f>SUM(U68:U70)</f>
        <v>0</v>
      </c>
      <c r="V67" s="71">
        <f>SUM(V68:V70)</f>
        <v>0</v>
      </c>
    </row>
    <row r="68" spans="1:22" s="56" customFormat="1" ht="30" x14ac:dyDescent="0.25">
      <c r="A68" s="59"/>
      <c r="B68" s="59" t="s">
        <v>119</v>
      </c>
      <c r="C68" s="60" t="s">
        <v>84</v>
      </c>
      <c r="D68" s="55">
        <v>15000</v>
      </c>
      <c r="E68" s="55">
        <v>0</v>
      </c>
      <c r="F68" s="49">
        <f t="shared" si="26"/>
        <v>15000</v>
      </c>
      <c r="G68" s="49">
        <f t="shared" si="27"/>
        <v>0</v>
      </c>
      <c r="H68" s="62"/>
      <c r="I68" s="61"/>
      <c r="J68" s="61"/>
      <c r="K68" s="61"/>
      <c r="L68" s="61"/>
      <c r="M68" s="62"/>
      <c r="N68" s="61"/>
      <c r="O68" s="61"/>
      <c r="P68" s="61">
        <v>15000</v>
      </c>
      <c r="Q68" s="61"/>
      <c r="R68" s="61"/>
      <c r="S68" s="61"/>
      <c r="T68" s="62"/>
      <c r="U68" s="63"/>
      <c r="V68" s="63"/>
    </row>
    <row r="69" spans="1:22" s="56" customFormat="1" ht="30" x14ac:dyDescent="0.25">
      <c r="A69" s="59"/>
      <c r="B69" s="59" t="s">
        <v>120</v>
      </c>
      <c r="C69" s="60" t="s">
        <v>84</v>
      </c>
      <c r="D69" s="55">
        <v>5000</v>
      </c>
      <c r="E69" s="55">
        <v>0</v>
      </c>
      <c r="F69" s="49">
        <f t="shared" si="26"/>
        <v>5000</v>
      </c>
      <c r="G69" s="49">
        <f t="shared" si="27"/>
        <v>0</v>
      </c>
      <c r="H69" s="62"/>
      <c r="I69" s="61"/>
      <c r="J69" s="61"/>
      <c r="K69" s="61"/>
      <c r="L69" s="61"/>
      <c r="M69" s="62"/>
      <c r="N69" s="61"/>
      <c r="O69" s="61"/>
      <c r="P69" s="61">
        <v>5000</v>
      </c>
      <c r="Q69" s="61"/>
      <c r="R69" s="61"/>
      <c r="S69" s="61"/>
      <c r="T69" s="62"/>
      <c r="U69" s="63"/>
      <c r="V69" s="63"/>
    </row>
    <row r="70" spans="1:22" s="56" customFormat="1" x14ac:dyDescent="0.25">
      <c r="A70" s="59"/>
      <c r="B70" s="59" t="s">
        <v>67</v>
      </c>
      <c r="C70" s="60"/>
      <c r="D70" s="55"/>
      <c r="E70" s="55"/>
      <c r="F70" s="49">
        <f t="shared" si="26"/>
        <v>0</v>
      </c>
      <c r="G70" s="49">
        <f t="shared" si="27"/>
        <v>0</v>
      </c>
      <c r="H70" s="62"/>
      <c r="I70" s="61"/>
      <c r="J70" s="61"/>
      <c r="K70" s="61"/>
      <c r="L70" s="61"/>
      <c r="M70" s="62"/>
      <c r="N70" s="61"/>
      <c r="O70" s="61"/>
      <c r="P70" s="61"/>
      <c r="Q70" s="61"/>
      <c r="R70" s="61"/>
      <c r="S70" s="61"/>
      <c r="T70" s="62"/>
      <c r="U70" s="63"/>
      <c r="V70" s="63"/>
    </row>
    <row r="71" spans="1:22" s="56" customFormat="1" x14ac:dyDescent="0.25">
      <c r="A71" s="67">
        <v>5202</v>
      </c>
      <c r="B71" s="67" t="s">
        <v>63</v>
      </c>
      <c r="C71" s="68"/>
      <c r="D71" s="58">
        <f>SUM(D72:D73)</f>
        <v>0</v>
      </c>
      <c r="E71" s="58">
        <f>SUM(E72:E73)</f>
        <v>0</v>
      </c>
      <c r="F71" s="49">
        <f t="shared" si="26"/>
        <v>0</v>
      </c>
      <c r="G71" s="49">
        <f t="shared" si="27"/>
        <v>0</v>
      </c>
      <c r="H71" s="70"/>
      <c r="I71" s="69">
        <f>SUM(I72:I73)</f>
        <v>0</v>
      </c>
      <c r="J71" s="69">
        <f>SUM(J72:J73)</f>
        <v>0</v>
      </c>
      <c r="K71" s="69">
        <f>SUM(K72:K73)</f>
        <v>0</v>
      </c>
      <c r="L71" s="69">
        <f>SUM(L72:L73)</f>
        <v>0</v>
      </c>
      <c r="M71" s="70"/>
      <c r="N71" s="69">
        <f t="shared" ref="N71:S71" si="29">SUM(N72:N73)</f>
        <v>0</v>
      </c>
      <c r="O71" s="69">
        <f t="shared" si="29"/>
        <v>0</v>
      </c>
      <c r="P71" s="69">
        <f t="shared" si="29"/>
        <v>0</v>
      </c>
      <c r="Q71" s="69">
        <f t="shared" si="29"/>
        <v>0</v>
      </c>
      <c r="R71" s="69">
        <f t="shared" si="29"/>
        <v>0</v>
      </c>
      <c r="S71" s="69">
        <f t="shared" si="29"/>
        <v>0</v>
      </c>
      <c r="T71" s="70"/>
      <c r="U71" s="71">
        <f>SUM(U72:U73)</f>
        <v>0</v>
      </c>
      <c r="V71" s="71">
        <f>SUM(V72:V73)</f>
        <v>0</v>
      </c>
    </row>
    <row r="72" spans="1:22" s="56" customFormat="1" x14ac:dyDescent="0.25">
      <c r="A72" s="59"/>
      <c r="B72" s="59"/>
      <c r="C72" s="60"/>
      <c r="D72" s="55"/>
      <c r="E72" s="55"/>
      <c r="F72" s="49">
        <f t="shared" si="26"/>
        <v>0</v>
      </c>
      <c r="G72" s="49">
        <f t="shared" si="27"/>
        <v>0</v>
      </c>
      <c r="H72" s="62"/>
      <c r="I72" s="61"/>
      <c r="J72" s="61"/>
      <c r="K72" s="61"/>
      <c r="L72" s="61"/>
      <c r="M72" s="62"/>
      <c r="N72" s="61"/>
      <c r="O72" s="61"/>
      <c r="P72" s="61"/>
      <c r="Q72" s="61"/>
      <c r="R72" s="61"/>
      <c r="S72" s="61"/>
      <c r="T72" s="62"/>
      <c r="U72" s="63"/>
      <c r="V72" s="63"/>
    </row>
    <row r="73" spans="1:22" s="56" customFormat="1" x14ac:dyDescent="0.25">
      <c r="A73" s="59"/>
      <c r="B73" s="59" t="s">
        <v>67</v>
      </c>
      <c r="C73" s="60"/>
      <c r="D73" s="55"/>
      <c r="E73" s="55"/>
      <c r="F73" s="49">
        <f t="shared" si="26"/>
        <v>0</v>
      </c>
      <c r="G73" s="49">
        <f t="shared" si="27"/>
        <v>0</v>
      </c>
      <c r="H73" s="62"/>
      <c r="I73" s="61"/>
      <c r="J73" s="61"/>
      <c r="K73" s="61"/>
      <c r="L73" s="61"/>
      <c r="M73" s="62"/>
      <c r="N73" s="61"/>
      <c r="O73" s="61"/>
      <c r="P73" s="61"/>
      <c r="Q73" s="61"/>
      <c r="R73" s="61"/>
      <c r="S73" s="61"/>
      <c r="T73" s="62"/>
      <c r="U73" s="63"/>
      <c r="V73" s="63"/>
    </row>
    <row r="74" spans="1:22" s="56" customFormat="1" ht="30" x14ac:dyDescent="0.25">
      <c r="A74" s="67">
        <v>5203</v>
      </c>
      <c r="B74" s="67" t="s">
        <v>35</v>
      </c>
      <c r="C74" s="68"/>
      <c r="D74" s="58">
        <f>SUM(D75:D78)</f>
        <v>44000</v>
      </c>
      <c r="E74" s="58">
        <f>SUM(E75:E78)</f>
        <v>0</v>
      </c>
      <c r="F74" s="49">
        <f t="shared" si="26"/>
        <v>44000</v>
      </c>
      <c r="G74" s="49">
        <f t="shared" si="27"/>
        <v>0</v>
      </c>
      <c r="H74" s="70"/>
      <c r="I74" s="69">
        <f>SUM(I75:I78)</f>
        <v>0</v>
      </c>
      <c r="J74" s="69">
        <f>SUM(J75:J78)</f>
        <v>0</v>
      </c>
      <c r="K74" s="69">
        <f>SUM(K75:K78)</f>
        <v>0</v>
      </c>
      <c r="L74" s="69">
        <f>SUM(L75:L78)</f>
        <v>0</v>
      </c>
      <c r="M74" s="70"/>
      <c r="N74" s="69">
        <f t="shared" ref="N74:S74" si="30">SUM(N75:N78)</f>
        <v>0</v>
      </c>
      <c r="O74" s="69">
        <f t="shared" si="30"/>
        <v>0</v>
      </c>
      <c r="P74" s="69">
        <f t="shared" si="30"/>
        <v>44000</v>
      </c>
      <c r="Q74" s="69">
        <f t="shared" si="30"/>
        <v>0</v>
      </c>
      <c r="R74" s="69">
        <f t="shared" si="30"/>
        <v>0</v>
      </c>
      <c r="S74" s="69">
        <f t="shared" si="30"/>
        <v>0</v>
      </c>
      <c r="T74" s="70"/>
      <c r="U74" s="71">
        <f>SUM(U75:U78)</f>
        <v>0</v>
      </c>
      <c r="V74" s="71">
        <f>SUM(V75:V78)</f>
        <v>0</v>
      </c>
    </row>
    <row r="75" spans="1:22" s="56" customFormat="1" ht="30" x14ac:dyDescent="0.25">
      <c r="A75" s="59"/>
      <c r="B75" s="59" t="s">
        <v>121</v>
      </c>
      <c r="C75" s="60" t="s">
        <v>84</v>
      </c>
      <c r="D75" s="55">
        <v>20000</v>
      </c>
      <c r="E75" s="55">
        <v>0</v>
      </c>
      <c r="F75" s="49">
        <f t="shared" si="26"/>
        <v>20000</v>
      </c>
      <c r="G75" s="49">
        <f t="shared" si="27"/>
        <v>0</v>
      </c>
      <c r="H75" s="62"/>
      <c r="I75" s="61"/>
      <c r="J75" s="61"/>
      <c r="K75" s="61"/>
      <c r="L75" s="61"/>
      <c r="M75" s="62"/>
      <c r="N75" s="61"/>
      <c r="O75" s="61"/>
      <c r="P75" s="61">
        <v>20000</v>
      </c>
      <c r="Q75" s="61"/>
      <c r="R75" s="61"/>
      <c r="S75" s="61"/>
      <c r="T75" s="62"/>
      <c r="U75" s="63"/>
      <c r="V75" s="63"/>
    </row>
    <row r="76" spans="1:22" s="56" customFormat="1" x14ac:dyDescent="0.25">
      <c r="A76" s="59"/>
      <c r="B76" s="59" t="s">
        <v>122</v>
      </c>
      <c r="C76" s="60" t="s">
        <v>84</v>
      </c>
      <c r="D76" s="55">
        <v>20000</v>
      </c>
      <c r="E76" s="55">
        <v>0</v>
      </c>
      <c r="F76" s="49">
        <f t="shared" si="26"/>
        <v>20000</v>
      </c>
      <c r="G76" s="49">
        <f t="shared" si="27"/>
        <v>0</v>
      </c>
      <c r="H76" s="62"/>
      <c r="I76" s="61"/>
      <c r="J76" s="61"/>
      <c r="K76" s="61"/>
      <c r="L76" s="61"/>
      <c r="M76" s="62"/>
      <c r="N76" s="61"/>
      <c r="O76" s="61"/>
      <c r="P76" s="61">
        <v>20000</v>
      </c>
      <c r="Q76" s="61"/>
      <c r="R76" s="61"/>
      <c r="S76" s="61"/>
      <c r="T76" s="62"/>
      <c r="U76" s="63"/>
      <c r="V76" s="63"/>
    </row>
    <row r="77" spans="1:22" s="56" customFormat="1" x14ac:dyDescent="0.25">
      <c r="A77" s="59"/>
      <c r="B77" s="59" t="s">
        <v>123</v>
      </c>
      <c r="C77" s="60" t="s">
        <v>84</v>
      </c>
      <c r="D77" s="55">
        <v>4000</v>
      </c>
      <c r="E77" s="55">
        <v>0</v>
      </c>
      <c r="F77" s="49">
        <f t="shared" si="26"/>
        <v>4000</v>
      </c>
      <c r="G77" s="49">
        <f t="shared" si="27"/>
        <v>0</v>
      </c>
      <c r="H77" s="62"/>
      <c r="I77" s="61"/>
      <c r="J77" s="61"/>
      <c r="K77" s="61"/>
      <c r="L77" s="61"/>
      <c r="M77" s="62"/>
      <c r="N77" s="61"/>
      <c r="O77" s="61"/>
      <c r="P77" s="61">
        <v>4000</v>
      </c>
      <c r="Q77" s="61"/>
      <c r="R77" s="61"/>
      <c r="S77" s="61"/>
      <c r="T77" s="62"/>
      <c r="U77" s="63"/>
      <c r="V77" s="63"/>
    </row>
    <row r="78" spans="1:22" s="56" customFormat="1" x14ac:dyDescent="0.25">
      <c r="A78" s="59"/>
      <c r="B78" s="59" t="s">
        <v>67</v>
      </c>
      <c r="C78" s="60"/>
      <c r="D78" s="55"/>
      <c r="E78" s="55"/>
      <c r="F78" s="49">
        <f t="shared" si="26"/>
        <v>0</v>
      </c>
      <c r="G78" s="49">
        <f t="shared" si="27"/>
        <v>0</v>
      </c>
      <c r="H78" s="62"/>
      <c r="I78" s="61"/>
      <c r="J78" s="61"/>
      <c r="K78" s="61"/>
      <c r="L78" s="61"/>
      <c r="M78" s="62"/>
      <c r="N78" s="61"/>
      <c r="O78" s="61"/>
      <c r="P78" s="61"/>
      <c r="Q78" s="61"/>
      <c r="R78" s="61"/>
      <c r="S78" s="61"/>
      <c r="T78" s="62"/>
      <c r="U78" s="63"/>
      <c r="V78" s="63"/>
    </row>
    <row r="79" spans="1:22" s="56" customFormat="1" x14ac:dyDescent="0.25">
      <c r="A79" s="67">
        <v>5204</v>
      </c>
      <c r="B79" s="67" t="s">
        <v>36</v>
      </c>
      <c r="C79" s="68"/>
      <c r="D79" s="58">
        <f>SUM(D80:D81)</f>
        <v>97108</v>
      </c>
      <c r="E79" s="58">
        <f>SUM(E80:E81)</f>
        <v>0</v>
      </c>
      <c r="F79" s="49">
        <f t="shared" si="26"/>
        <v>57108</v>
      </c>
      <c r="G79" s="49">
        <f t="shared" si="27"/>
        <v>0</v>
      </c>
      <c r="H79" s="70"/>
      <c r="I79" s="69">
        <f>SUM(I80:I81)</f>
        <v>0</v>
      </c>
      <c r="J79" s="69">
        <f>SUM(J80:J81)</f>
        <v>0</v>
      </c>
      <c r="K79" s="69">
        <f>SUM(K80:K81)</f>
        <v>0</v>
      </c>
      <c r="L79" s="69">
        <f>SUM(L80:L81)</f>
        <v>0</v>
      </c>
      <c r="M79" s="70"/>
      <c r="N79" s="69">
        <f t="shared" ref="N79:S79" si="31">SUM(N80:N81)</f>
        <v>0</v>
      </c>
      <c r="O79" s="69">
        <f t="shared" si="31"/>
        <v>0</v>
      </c>
      <c r="P79" s="69">
        <f t="shared" si="31"/>
        <v>57108</v>
      </c>
      <c r="Q79" s="69">
        <f t="shared" si="31"/>
        <v>0</v>
      </c>
      <c r="R79" s="69">
        <f t="shared" si="31"/>
        <v>0</v>
      </c>
      <c r="S79" s="69">
        <f t="shared" si="31"/>
        <v>0</v>
      </c>
      <c r="T79" s="70"/>
      <c r="U79" s="71">
        <f>SUM(U80:U81)</f>
        <v>0</v>
      </c>
      <c r="V79" s="71">
        <f>SUM(V80:V81)</f>
        <v>0</v>
      </c>
    </row>
    <row r="80" spans="1:22" s="56" customFormat="1" x14ac:dyDescent="0.25">
      <c r="A80" s="59"/>
      <c r="B80" s="59" t="s">
        <v>124</v>
      </c>
      <c r="C80" s="60" t="s">
        <v>84</v>
      </c>
      <c r="D80" s="55">
        <v>40000</v>
      </c>
      <c r="E80" s="55">
        <v>0</v>
      </c>
      <c r="F80" s="49">
        <f t="shared" si="26"/>
        <v>0</v>
      </c>
      <c r="G80" s="49">
        <f t="shared" si="27"/>
        <v>0</v>
      </c>
      <c r="H80" s="62"/>
      <c r="I80" s="61"/>
      <c r="J80" s="61"/>
      <c r="K80" s="61"/>
      <c r="L80" s="61"/>
      <c r="M80" s="62"/>
      <c r="N80" s="61"/>
      <c r="O80" s="61"/>
      <c r="P80" s="61">
        <v>0</v>
      </c>
      <c r="Q80" s="61"/>
      <c r="R80" s="61"/>
      <c r="S80" s="61"/>
      <c r="T80" s="62"/>
      <c r="U80" s="63"/>
      <c r="V80" s="63"/>
    </row>
    <row r="81" spans="1:22" s="56" customFormat="1" x14ac:dyDescent="0.25">
      <c r="A81" s="59"/>
      <c r="B81" s="59" t="s">
        <v>132</v>
      </c>
      <c r="C81" s="60" t="s">
        <v>84</v>
      </c>
      <c r="D81" s="55">
        <v>57108</v>
      </c>
      <c r="E81" s="55"/>
      <c r="F81" s="49">
        <f t="shared" si="26"/>
        <v>57108</v>
      </c>
      <c r="G81" s="49">
        <f t="shared" si="27"/>
        <v>0</v>
      </c>
      <c r="H81" s="62"/>
      <c r="I81" s="61"/>
      <c r="J81" s="61"/>
      <c r="K81" s="61"/>
      <c r="L81" s="61"/>
      <c r="M81" s="62"/>
      <c r="N81" s="61"/>
      <c r="O81" s="61"/>
      <c r="P81" s="61">
        <v>57108</v>
      </c>
      <c r="Q81" s="61"/>
      <c r="R81" s="61"/>
      <c r="S81" s="61"/>
      <c r="T81" s="62"/>
      <c r="U81" s="63"/>
      <c r="V81" s="63"/>
    </row>
    <row r="82" spans="1:22" s="56" customFormat="1" x14ac:dyDescent="0.25">
      <c r="A82" s="67">
        <v>5205</v>
      </c>
      <c r="B82" s="67" t="s">
        <v>37</v>
      </c>
      <c r="C82" s="68"/>
      <c r="D82" s="58">
        <f>SUM(D83:D85)</f>
        <v>60000</v>
      </c>
      <c r="E82" s="58">
        <f>SUM(E83:E85)</f>
        <v>23418</v>
      </c>
      <c r="F82" s="49">
        <f t="shared" si="26"/>
        <v>36582</v>
      </c>
      <c r="G82" s="49">
        <f t="shared" si="27"/>
        <v>0</v>
      </c>
      <c r="H82" s="70"/>
      <c r="I82" s="69">
        <f>SUM(I83:I85)</f>
        <v>0</v>
      </c>
      <c r="J82" s="69">
        <f>SUM(J83:J85)</f>
        <v>0</v>
      </c>
      <c r="K82" s="69">
        <f>SUM(K83:K85)</f>
        <v>0</v>
      </c>
      <c r="L82" s="69">
        <f>SUM(L83:L85)</f>
        <v>0</v>
      </c>
      <c r="M82" s="70"/>
      <c r="N82" s="69">
        <f t="shared" ref="N82:S82" si="32">SUM(N83:N85)</f>
        <v>0</v>
      </c>
      <c r="O82" s="69">
        <f t="shared" si="32"/>
        <v>0</v>
      </c>
      <c r="P82" s="69">
        <f t="shared" si="32"/>
        <v>36582</v>
      </c>
      <c r="Q82" s="69">
        <f t="shared" si="32"/>
        <v>0</v>
      </c>
      <c r="R82" s="69">
        <f t="shared" si="32"/>
        <v>0</v>
      </c>
      <c r="S82" s="69">
        <f t="shared" si="32"/>
        <v>0</v>
      </c>
      <c r="T82" s="70"/>
      <c r="U82" s="71">
        <f>SUM(U83:U85)</f>
        <v>0</v>
      </c>
      <c r="V82" s="71">
        <f>SUM(V83:V85)</f>
        <v>0</v>
      </c>
    </row>
    <row r="83" spans="1:22" s="56" customFormat="1" x14ac:dyDescent="0.25">
      <c r="A83" s="59"/>
      <c r="B83" s="59" t="s">
        <v>135</v>
      </c>
      <c r="C83" s="60" t="s">
        <v>86</v>
      </c>
      <c r="D83" s="55">
        <v>60000</v>
      </c>
      <c r="E83" s="55">
        <v>23418</v>
      </c>
      <c r="F83" s="49">
        <f t="shared" ref="F83:F99" si="33">I83+N83+P83+U83</f>
        <v>36582</v>
      </c>
      <c r="G83" s="49">
        <f t="shared" ref="G83:G133" si="34">K83+O83+Q83+S83+V83</f>
        <v>0</v>
      </c>
      <c r="H83" s="62"/>
      <c r="I83" s="61"/>
      <c r="J83" s="61"/>
      <c r="K83" s="61"/>
      <c r="L83" s="61"/>
      <c r="M83" s="62"/>
      <c r="N83" s="61"/>
      <c r="O83" s="61"/>
      <c r="P83" s="61">
        <v>36582</v>
      </c>
      <c r="Q83" s="61"/>
      <c r="R83" s="61"/>
      <c r="S83" s="61"/>
      <c r="T83" s="62"/>
      <c r="U83" s="63"/>
      <c r="V83" s="63"/>
    </row>
    <row r="84" spans="1:22" s="56" customFormat="1" x14ac:dyDescent="0.25">
      <c r="A84" s="59"/>
      <c r="B84" s="59"/>
      <c r="C84" s="60"/>
      <c r="D84" s="55"/>
      <c r="E84" s="55"/>
      <c r="F84" s="49">
        <f t="shared" si="33"/>
        <v>0</v>
      </c>
      <c r="G84" s="49">
        <f t="shared" si="34"/>
        <v>0</v>
      </c>
      <c r="H84" s="62"/>
      <c r="I84" s="61"/>
      <c r="J84" s="61"/>
      <c r="K84" s="61"/>
      <c r="L84" s="61"/>
      <c r="M84" s="62"/>
      <c r="N84" s="61"/>
      <c r="O84" s="61"/>
      <c r="P84" s="61"/>
      <c r="Q84" s="61"/>
      <c r="R84" s="61"/>
      <c r="S84" s="61"/>
      <c r="T84" s="62"/>
      <c r="U84" s="63"/>
      <c r="V84" s="63"/>
    </row>
    <row r="85" spans="1:22" s="56" customFormat="1" x14ac:dyDescent="0.25">
      <c r="A85" s="59"/>
      <c r="B85" s="59" t="s">
        <v>67</v>
      </c>
      <c r="C85" s="60"/>
      <c r="D85" s="55"/>
      <c r="E85" s="55"/>
      <c r="F85" s="49">
        <f t="shared" si="33"/>
        <v>0</v>
      </c>
      <c r="G85" s="49">
        <f t="shared" si="34"/>
        <v>0</v>
      </c>
      <c r="H85" s="62"/>
      <c r="I85" s="61"/>
      <c r="J85" s="61"/>
      <c r="K85" s="61"/>
      <c r="L85" s="61"/>
      <c r="M85" s="62"/>
      <c r="N85" s="61"/>
      <c r="O85" s="61"/>
      <c r="P85" s="61"/>
      <c r="Q85" s="61"/>
      <c r="R85" s="61"/>
      <c r="S85" s="61"/>
      <c r="T85" s="62"/>
      <c r="U85" s="63"/>
      <c r="V85" s="63"/>
    </row>
    <row r="86" spans="1:22" s="56" customFormat="1" ht="30" x14ac:dyDescent="0.25">
      <c r="A86" s="67">
        <v>5206</v>
      </c>
      <c r="B86" s="67" t="s">
        <v>64</v>
      </c>
      <c r="C86" s="68"/>
      <c r="D86" s="58">
        <f>D87+D93</f>
        <v>0</v>
      </c>
      <c r="E86" s="58">
        <f>E87+E93</f>
        <v>0</v>
      </c>
      <c r="F86" s="49">
        <f t="shared" si="33"/>
        <v>0</v>
      </c>
      <c r="G86" s="49">
        <f t="shared" si="34"/>
        <v>0</v>
      </c>
      <c r="H86" s="70"/>
      <c r="I86" s="69">
        <f>I87+I93</f>
        <v>0</v>
      </c>
      <c r="J86" s="69">
        <f>J87+J93</f>
        <v>0</v>
      </c>
      <c r="K86" s="69">
        <f>K87+K93</f>
        <v>0</v>
      </c>
      <c r="L86" s="69">
        <f>L87+L93</f>
        <v>0</v>
      </c>
      <c r="M86" s="70"/>
      <c r="N86" s="69">
        <f t="shared" ref="N86:S86" si="35">N87+N93</f>
        <v>0</v>
      </c>
      <c r="O86" s="69">
        <f t="shared" si="35"/>
        <v>0</v>
      </c>
      <c r="P86" s="69">
        <f t="shared" si="35"/>
        <v>0</v>
      </c>
      <c r="Q86" s="69">
        <f t="shared" si="35"/>
        <v>0</v>
      </c>
      <c r="R86" s="69">
        <f t="shared" si="35"/>
        <v>0</v>
      </c>
      <c r="S86" s="69">
        <f t="shared" si="35"/>
        <v>0</v>
      </c>
      <c r="T86" s="70"/>
      <c r="U86" s="71">
        <f>U87+U93</f>
        <v>0</v>
      </c>
      <c r="V86" s="71">
        <f>V87+V93</f>
        <v>0</v>
      </c>
    </row>
    <row r="87" spans="1:22" s="56" customFormat="1" x14ac:dyDescent="0.25">
      <c r="A87" s="59"/>
      <c r="B87" s="59" t="s">
        <v>68</v>
      </c>
      <c r="C87" s="60"/>
      <c r="D87" s="55">
        <f>SUM(D88:D92)</f>
        <v>0</v>
      </c>
      <c r="E87" s="55">
        <f>SUM(E88:E92)</f>
        <v>0</v>
      </c>
      <c r="F87" s="49">
        <f t="shared" si="33"/>
        <v>0</v>
      </c>
      <c r="G87" s="49">
        <f t="shared" si="34"/>
        <v>0</v>
      </c>
      <c r="H87" s="62"/>
      <c r="I87" s="61">
        <f>SUM(I88:I92)</f>
        <v>0</v>
      </c>
      <c r="J87" s="61">
        <f>SUM(J88:J92)</f>
        <v>0</v>
      </c>
      <c r="K87" s="61">
        <f>SUM(K88:K92)</f>
        <v>0</v>
      </c>
      <c r="L87" s="61">
        <f>SUM(L88:L92)</f>
        <v>0</v>
      </c>
      <c r="M87" s="62"/>
      <c r="N87" s="61">
        <f t="shared" ref="N87:S87" si="36">SUM(N88:N92)</f>
        <v>0</v>
      </c>
      <c r="O87" s="61">
        <f t="shared" si="36"/>
        <v>0</v>
      </c>
      <c r="P87" s="61">
        <f t="shared" si="36"/>
        <v>0</v>
      </c>
      <c r="Q87" s="61">
        <f t="shared" si="36"/>
        <v>0</v>
      </c>
      <c r="R87" s="61">
        <f t="shared" si="36"/>
        <v>0</v>
      </c>
      <c r="S87" s="61">
        <f t="shared" si="36"/>
        <v>0</v>
      </c>
      <c r="T87" s="62"/>
      <c r="U87" s="63">
        <f>SUM(U88:U92)</f>
        <v>0</v>
      </c>
      <c r="V87" s="63">
        <f>SUM(V88:V92)</f>
        <v>0</v>
      </c>
    </row>
    <row r="88" spans="1:22" s="56" customFormat="1" x14ac:dyDescent="0.25">
      <c r="A88" s="59"/>
      <c r="B88" s="59"/>
      <c r="C88" s="60"/>
      <c r="D88" s="55"/>
      <c r="E88" s="55"/>
      <c r="F88" s="49">
        <f t="shared" si="33"/>
        <v>0</v>
      </c>
      <c r="G88" s="49">
        <f t="shared" si="34"/>
        <v>0</v>
      </c>
      <c r="H88" s="62"/>
      <c r="I88" s="61"/>
      <c r="J88" s="61"/>
      <c r="K88" s="61"/>
      <c r="L88" s="61"/>
      <c r="M88" s="62"/>
      <c r="N88" s="61"/>
      <c r="O88" s="61"/>
      <c r="P88" s="61"/>
      <c r="Q88" s="61"/>
      <c r="R88" s="61"/>
      <c r="S88" s="61"/>
      <c r="T88" s="62"/>
      <c r="U88" s="63"/>
      <c r="V88" s="63"/>
    </row>
    <row r="89" spans="1:22" s="56" customFormat="1" x14ac:dyDescent="0.25">
      <c r="A89" s="59"/>
      <c r="B89" s="59"/>
      <c r="C89" s="60"/>
      <c r="D89" s="55"/>
      <c r="E89" s="55"/>
      <c r="F89" s="49">
        <f t="shared" si="33"/>
        <v>0</v>
      </c>
      <c r="G89" s="49">
        <f t="shared" si="34"/>
        <v>0</v>
      </c>
      <c r="H89" s="62"/>
      <c r="I89" s="61"/>
      <c r="J89" s="61"/>
      <c r="K89" s="61"/>
      <c r="L89" s="61"/>
      <c r="M89" s="62"/>
      <c r="N89" s="61"/>
      <c r="O89" s="61"/>
      <c r="P89" s="61"/>
      <c r="Q89" s="61"/>
      <c r="R89" s="61"/>
      <c r="S89" s="61"/>
      <c r="T89" s="62"/>
      <c r="U89" s="63"/>
      <c r="V89" s="63"/>
    </row>
    <row r="90" spans="1:22" s="56" customFormat="1" x14ac:dyDescent="0.25">
      <c r="A90" s="59"/>
      <c r="B90" s="59"/>
      <c r="C90" s="60"/>
      <c r="D90" s="55"/>
      <c r="E90" s="55"/>
      <c r="F90" s="49">
        <f t="shared" si="33"/>
        <v>0</v>
      </c>
      <c r="G90" s="49">
        <f t="shared" si="34"/>
        <v>0</v>
      </c>
      <c r="H90" s="62"/>
      <c r="I90" s="61"/>
      <c r="J90" s="61"/>
      <c r="K90" s="61"/>
      <c r="L90" s="61"/>
      <c r="M90" s="62"/>
      <c r="N90" s="61"/>
      <c r="O90" s="61"/>
      <c r="P90" s="61"/>
      <c r="Q90" s="61"/>
      <c r="R90" s="61"/>
      <c r="S90" s="61"/>
      <c r="T90" s="62"/>
      <c r="U90" s="63"/>
      <c r="V90" s="63"/>
    </row>
    <row r="91" spans="1:22" s="56" customFormat="1" x14ac:dyDescent="0.25">
      <c r="A91" s="59"/>
      <c r="B91" s="59"/>
      <c r="C91" s="60"/>
      <c r="D91" s="55"/>
      <c r="E91" s="55"/>
      <c r="F91" s="49">
        <f t="shared" si="33"/>
        <v>0</v>
      </c>
      <c r="G91" s="49">
        <f t="shared" si="34"/>
        <v>0</v>
      </c>
      <c r="H91" s="62"/>
      <c r="I91" s="61"/>
      <c r="J91" s="61"/>
      <c r="K91" s="61"/>
      <c r="L91" s="61"/>
      <c r="M91" s="62"/>
      <c r="N91" s="61"/>
      <c r="O91" s="61"/>
      <c r="P91" s="61"/>
      <c r="Q91" s="61"/>
      <c r="R91" s="61"/>
      <c r="S91" s="61"/>
      <c r="T91" s="62"/>
      <c r="U91" s="63"/>
      <c r="V91" s="63"/>
    </row>
    <row r="92" spans="1:22" s="56" customFormat="1" x14ac:dyDescent="0.25">
      <c r="A92" s="59"/>
      <c r="B92" s="59" t="s">
        <v>67</v>
      </c>
      <c r="C92" s="60"/>
      <c r="D92" s="55"/>
      <c r="E92" s="55"/>
      <c r="F92" s="49">
        <f t="shared" si="33"/>
        <v>0</v>
      </c>
      <c r="G92" s="49">
        <f t="shared" si="34"/>
        <v>0</v>
      </c>
      <c r="H92" s="62"/>
      <c r="I92" s="61"/>
      <c r="J92" s="61"/>
      <c r="K92" s="61"/>
      <c r="L92" s="61"/>
      <c r="M92" s="62"/>
      <c r="N92" s="61"/>
      <c r="O92" s="61"/>
      <c r="P92" s="61"/>
      <c r="Q92" s="61"/>
      <c r="R92" s="61"/>
      <c r="S92" s="61"/>
      <c r="T92" s="62"/>
      <c r="U92" s="63"/>
      <c r="V92" s="63"/>
    </row>
    <row r="93" spans="1:22" s="56" customFormat="1" x14ac:dyDescent="0.25">
      <c r="A93" s="67"/>
      <c r="B93" s="67" t="s">
        <v>30</v>
      </c>
      <c r="C93" s="68"/>
      <c r="D93" s="58">
        <f>SUM(D94:D96)</f>
        <v>0</v>
      </c>
      <c r="E93" s="58">
        <f>SUM(E94:E96)</f>
        <v>0</v>
      </c>
      <c r="F93" s="49">
        <f t="shared" si="33"/>
        <v>0</v>
      </c>
      <c r="G93" s="49">
        <f t="shared" si="34"/>
        <v>0</v>
      </c>
      <c r="H93" s="70"/>
      <c r="I93" s="69">
        <f>SUM(I94:I96)</f>
        <v>0</v>
      </c>
      <c r="J93" s="69">
        <f>SUM(J94:J96)</f>
        <v>0</v>
      </c>
      <c r="K93" s="69">
        <f>SUM(K94:K96)</f>
        <v>0</v>
      </c>
      <c r="L93" s="69">
        <f>SUM(L94:L96)</f>
        <v>0</v>
      </c>
      <c r="M93" s="70"/>
      <c r="N93" s="69">
        <f t="shared" ref="N93:S93" si="37">SUM(N94:N96)</f>
        <v>0</v>
      </c>
      <c r="O93" s="69">
        <f t="shared" si="37"/>
        <v>0</v>
      </c>
      <c r="P93" s="69">
        <f t="shared" si="37"/>
        <v>0</v>
      </c>
      <c r="Q93" s="69">
        <f t="shared" si="37"/>
        <v>0</v>
      </c>
      <c r="R93" s="69">
        <f t="shared" si="37"/>
        <v>0</v>
      </c>
      <c r="S93" s="69">
        <f t="shared" si="37"/>
        <v>0</v>
      </c>
      <c r="T93" s="70"/>
      <c r="U93" s="71">
        <f>SUM(U94:U96)</f>
        <v>0</v>
      </c>
      <c r="V93" s="71">
        <f>SUM(V94:V96)</f>
        <v>0</v>
      </c>
    </row>
    <row r="94" spans="1:22" s="56" customFormat="1" x14ac:dyDescent="0.25">
      <c r="A94" s="59"/>
      <c r="B94" s="59"/>
      <c r="C94" s="60"/>
      <c r="D94" s="55"/>
      <c r="E94" s="55"/>
      <c r="F94" s="49">
        <f t="shared" si="33"/>
        <v>0</v>
      </c>
      <c r="G94" s="49">
        <f t="shared" si="34"/>
        <v>0</v>
      </c>
      <c r="H94" s="62"/>
      <c r="I94" s="61"/>
      <c r="J94" s="61"/>
      <c r="K94" s="61"/>
      <c r="L94" s="61"/>
      <c r="M94" s="62"/>
      <c r="N94" s="61"/>
      <c r="O94" s="61"/>
      <c r="P94" s="61"/>
      <c r="Q94" s="61"/>
      <c r="R94" s="61"/>
      <c r="S94" s="61"/>
      <c r="T94" s="62"/>
      <c r="U94" s="63"/>
      <c r="V94" s="63"/>
    </row>
    <row r="95" spans="1:22" s="56" customFormat="1" x14ac:dyDescent="0.25">
      <c r="A95" s="59"/>
      <c r="B95" s="59"/>
      <c r="C95" s="60"/>
      <c r="D95" s="55"/>
      <c r="E95" s="55"/>
      <c r="F95" s="49">
        <f t="shared" si="33"/>
        <v>0</v>
      </c>
      <c r="G95" s="49">
        <f t="shared" si="34"/>
        <v>0</v>
      </c>
      <c r="H95" s="62"/>
      <c r="I95" s="61"/>
      <c r="J95" s="61"/>
      <c r="K95" s="61"/>
      <c r="L95" s="61"/>
      <c r="M95" s="62"/>
      <c r="N95" s="61"/>
      <c r="O95" s="61"/>
      <c r="P95" s="61"/>
      <c r="Q95" s="61"/>
      <c r="R95" s="61"/>
      <c r="S95" s="61"/>
      <c r="T95" s="62"/>
      <c r="U95" s="63"/>
      <c r="V95" s="63"/>
    </row>
    <row r="96" spans="1:22" s="56" customFormat="1" x14ac:dyDescent="0.25">
      <c r="A96" s="59"/>
      <c r="B96" s="59" t="s">
        <v>67</v>
      </c>
      <c r="C96" s="60"/>
      <c r="D96" s="55"/>
      <c r="E96" s="55"/>
      <c r="F96" s="49">
        <f t="shared" si="33"/>
        <v>0</v>
      </c>
      <c r="G96" s="49">
        <f t="shared" si="34"/>
        <v>0</v>
      </c>
      <c r="H96" s="62"/>
      <c r="I96" s="61"/>
      <c r="J96" s="61"/>
      <c r="K96" s="61"/>
      <c r="L96" s="61"/>
      <c r="M96" s="62"/>
      <c r="N96" s="61"/>
      <c r="O96" s="61"/>
      <c r="P96" s="61"/>
      <c r="Q96" s="61"/>
      <c r="R96" s="61"/>
      <c r="S96" s="61"/>
      <c r="T96" s="62"/>
      <c r="U96" s="63"/>
      <c r="V96" s="63"/>
    </row>
    <row r="97" spans="1:22" s="56" customFormat="1" x14ac:dyDescent="0.25">
      <c r="A97" s="67">
        <v>5219</v>
      </c>
      <c r="B97" s="67" t="s">
        <v>38</v>
      </c>
      <c r="C97" s="68"/>
      <c r="D97" s="58">
        <f>SUM(D98:D99)</f>
        <v>0</v>
      </c>
      <c r="E97" s="58">
        <f>SUM(E98:E99)</f>
        <v>0</v>
      </c>
      <c r="F97" s="49">
        <f t="shared" si="33"/>
        <v>0</v>
      </c>
      <c r="G97" s="49">
        <f t="shared" si="34"/>
        <v>0</v>
      </c>
      <c r="H97" s="70"/>
      <c r="I97" s="69">
        <f>SUM(I98:I99)</f>
        <v>0</v>
      </c>
      <c r="J97" s="69">
        <f>SUM(J98:J99)</f>
        <v>0</v>
      </c>
      <c r="K97" s="69">
        <f>SUM(K98:K99)</f>
        <v>0</v>
      </c>
      <c r="L97" s="69">
        <f>SUM(L98:L99)</f>
        <v>0</v>
      </c>
      <c r="M97" s="72"/>
      <c r="N97" s="69">
        <f t="shared" ref="N97:S97" si="38">SUM(N98:N99)</f>
        <v>0</v>
      </c>
      <c r="O97" s="69">
        <f t="shared" si="38"/>
        <v>0</v>
      </c>
      <c r="P97" s="69">
        <f t="shared" si="38"/>
        <v>0</v>
      </c>
      <c r="Q97" s="69">
        <f t="shared" si="38"/>
        <v>0</v>
      </c>
      <c r="R97" s="69">
        <f t="shared" si="38"/>
        <v>0</v>
      </c>
      <c r="S97" s="69">
        <f t="shared" si="38"/>
        <v>0</v>
      </c>
      <c r="T97" s="72"/>
      <c r="U97" s="71">
        <f>SUM(U98:U99)</f>
        <v>0</v>
      </c>
      <c r="V97" s="71">
        <f>SUM(V98:V99)</f>
        <v>0</v>
      </c>
    </row>
    <row r="98" spans="1:22" s="56" customFormat="1" x14ac:dyDescent="0.25">
      <c r="A98" s="59"/>
      <c r="B98" s="59"/>
      <c r="C98" s="60"/>
      <c r="D98" s="55"/>
      <c r="E98" s="55"/>
      <c r="F98" s="49">
        <f t="shared" si="33"/>
        <v>0</v>
      </c>
      <c r="G98" s="49">
        <f t="shared" si="34"/>
        <v>0</v>
      </c>
      <c r="H98" s="62"/>
      <c r="I98" s="61"/>
      <c r="J98" s="61"/>
      <c r="K98" s="61"/>
      <c r="L98" s="61"/>
      <c r="M98" s="64"/>
      <c r="N98" s="65"/>
      <c r="O98" s="65"/>
      <c r="P98" s="65"/>
      <c r="Q98" s="65"/>
      <c r="R98" s="65"/>
      <c r="S98" s="65"/>
      <c r="T98" s="64"/>
      <c r="U98" s="66"/>
      <c r="V98" s="66"/>
    </row>
    <row r="99" spans="1:22" s="56" customFormat="1" x14ac:dyDescent="0.25">
      <c r="A99" s="59"/>
      <c r="B99" s="59" t="s">
        <v>67</v>
      </c>
      <c r="C99" s="60"/>
      <c r="D99" s="55"/>
      <c r="E99" s="55"/>
      <c r="F99" s="49">
        <f t="shared" si="33"/>
        <v>0</v>
      </c>
      <c r="G99" s="49">
        <f t="shared" si="34"/>
        <v>0</v>
      </c>
      <c r="H99" s="62"/>
      <c r="I99" s="61"/>
      <c r="J99" s="61"/>
      <c r="K99" s="61"/>
      <c r="L99" s="61"/>
      <c r="M99" s="64"/>
      <c r="N99" s="65"/>
      <c r="O99" s="65"/>
      <c r="P99" s="65"/>
      <c r="Q99" s="65"/>
      <c r="R99" s="65"/>
      <c r="S99" s="65"/>
      <c r="T99" s="64"/>
      <c r="U99" s="66"/>
      <c r="V99" s="66"/>
    </row>
    <row r="100" spans="1:22" s="45" customFormat="1" x14ac:dyDescent="0.25">
      <c r="A100" s="85" t="s">
        <v>17</v>
      </c>
      <c r="B100" s="85" t="s">
        <v>40</v>
      </c>
      <c r="C100" s="82"/>
      <c r="D100" s="83">
        <f>D101+D105+D108+D113+D116+D120+D131</f>
        <v>3137660.83</v>
      </c>
      <c r="E100" s="83">
        <f>E101+E105+E108+E113+E116+E120+E131</f>
        <v>0</v>
      </c>
      <c r="F100" s="83">
        <f>F101+F105+F108+F113+F116+F120+F131</f>
        <v>1001500</v>
      </c>
      <c r="G100" s="83">
        <f t="shared" si="34"/>
        <v>0</v>
      </c>
      <c r="H100" s="82"/>
      <c r="I100" s="83">
        <f>I101+I105+I108+I113+I116+I120+I131</f>
        <v>1500</v>
      </c>
      <c r="J100" s="83">
        <f>J101+J105+J108+J113+J116+J120+J131</f>
        <v>0</v>
      </c>
      <c r="K100" s="83">
        <f>K101+K105+K108+K113+K116+K120+K131</f>
        <v>0</v>
      </c>
      <c r="L100" s="83">
        <f>L101+L105+L108+L113+L116+L120+L131</f>
        <v>0</v>
      </c>
      <c r="M100" s="83"/>
      <c r="N100" s="83">
        <f t="shared" ref="N100:S100" si="39">N101+N105+N108+N113+N116+N120+N131</f>
        <v>1000000</v>
      </c>
      <c r="O100" s="83">
        <f t="shared" si="39"/>
        <v>0</v>
      </c>
      <c r="P100" s="83">
        <f t="shared" si="39"/>
        <v>0</v>
      </c>
      <c r="Q100" s="83">
        <f t="shared" si="39"/>
        <v>0</v>
      </c>
      <c r="R100" s="83">
        <f t="shared" si="39"/>
        <v>0</v>
      </c>
      <c r="S100" s="83">
        <f t="shared" si="39"/>
        <v>0</v>
      </c>
      <c r="T100" s="83"/>
      <c r="U100" s="83">
        <f>U101+U105+U108+U113+U116+U120+U131</f>
        <v>0</v>
      </c>
      <c r="V100" s="83">
        <f>V101+V105+V108+V113+V116+V120+V131</f>
        <v>0</v>
      </c>
    </row>
    <row r="101" spans="1:22" s="56" customFormat="1" x14ac:dyDescent="0.25">
      <c r="A101" s="67">
        <v>5201</v>
      </c>
      <c r="B101" s="67" t="s">
        <v>34</v>
      </c>
      <c r="C101" s="68"/>
      <c r="D101" s="58">
        <f>SUM(D102:D104)</f>
        <v>0</v>
      </c>
      <c r="E101" s="58">
        <f>SUM(E102:E104)</f>
        <v>0</v>
      </c>
      <c r="F101" s="49">
        <f t="shared" ref="F101:F116" si="40">I101+N101+P101+U101</f>
        <v>0</v>
      </c>
      <c r="G101" s="49">
        <f t="shared" si="34"/>
        <v>0</v>
      </c>
      <c r="H101" s="70"/>
      <c r="I101" s="69">
        <f>SUM(I102:I104)</f>
        <v>0</v>
      </c>
      <c r="J101" s="69">
        <f>SUM(J102:J104)</f>
        <v>0</v>
      </c>
      <c r="K101" s="69">
        <f>SUM(K102:K104)</f>
        <v>0</v>
      </c>
      <c r="L101" s="69">
        <f>SUM(L102:L104)</f>
        <v>0</v>
      </c>
      <c r="M101" s="70"/>
      <c r="N101" s="69">
        <f t="shared" ref="N101:S101" si="41">SUM(N102:N104)</f>
        <v>0</v>
      </c>
      <c r="O101" s="69">
        <f t="shared" si="41"/>
        <v>0</v>
      </c>
      <c r="P101" s="69">
        <f t="shared" si="41"/>
        <v>0</v>
      </c>
      <c r="Q101" s="69">
        <f t="shared" si="41"/>
        <v>0</v>
      </c>
      <c r="R101" s="69">
        <f t="shared" si="41"/>
        <v>0</v>
      </c>
      <c r="S101" s="69">
        <f t="shared" si="41"/>
        <v>0</v>
      </c>
      <c r="T101" s="70"/>
      <c r="U101" s="71">
        <f>SUM(U102:U104)</f>
        <v>0</v>
      </c>
      <c r="V101" s="71">
        <f>SUM(V102:V104)</f>
        <v>0</v>
      </c>
    </row>
    <row r="102" spans="1:22" s="56" customFormat="1" x14ac:dyDescent="0.25">
      <c r="A102" s="59"/>
      <c r="B102" s="59"/>
      <c r="C102" s="60"/>
      <c r="D102" s="55"/>
      <c r="E102" s="55"/>
      <c r="F102" s="49">
        <f t="shared" si="40"/>
        <v>0</v>
      </c>
      <c r="G102" s="49">
        <f t="shared" si="34"/>
        <v>0</v>
      </c>
      <c r="H102" s="62"/>
      <c r="I102" s="61"/>
      <c r="J102" s="61"/>
      <c r="K102" s="61"/>
      <c r="L102" s="61"/>
      <c r="M102" s="62"/>
      <c r="N102" s="61"/>
      <c r="O102" s="61"/>
      <c r="P102" s="61"/>
      <c r="Q102" s="61"/>
      <c r="R102" s="61"/>
      <c r="S102" s="61"/>
      <c r="T102" s="62"/>
      <c r="U102" s="63"/>
      <c r="V102" s="63"/>
    </row>
    <row r="103" spans="1:22" s="56" customFormat="1" x14ac:dyDescent="0.25">
      <c r="A103" s="59"/>
      <c r="B103" s="59"/>
      <c r="C103" s="60"/>
      <c r="D103" s="55"/>
      <c r="E103" s="55"/>
      <c r="F103" s="49">
        <f t="shared" si="40"/>
        <v>0</v>
      </c>
      <c r="G103" s="49">
        <f t="shared" si="34"/>
        <v>0</v>
      </c>
      <c r="H103" s="62"/>
      <c r="I103" s="61"/>
      <c r="J103" s="61"/>
      <c r="K103" s="61"/>
      <c r="L103" s="61"/>
      <c r="M103" s="62"/>
      <c r="N103" s="61"/>
      <c r="O103" s="61"/>
      <c r="P103" s="61"/>
      <c r="Q103" s="61"/>
      <c r="R103" s="61"/>
      <c r="S103" s="61"/>
      <c r="T103" s="62"/>
      <c r="U103" s="63"/>
      <c r="V103" s="63"/>
    </row>
    <row r="104" spans="1:22" s="56" customFormat="1" x14ac:dyDescent="0.25">
      <c r="A104" s="59"/>
      <c r="B104" s="59" t="s">
        <v>67</v>
      </c>
      <c r="C104" s="60"/>
      <c r="D104" s="55"/>
      <c r="E104" s="55"/>
      <c r="F104" s="49">
        <f t="shared" si="40"/>
        <v>0</v>
      </c>
      <c r="G104" s="49">
        <f t="shared" si="34"/>
        <v>0</v>
      </c>
      <c r="H104" s="62"/>
      <c r="I104" s="61"/>
      <c r="J104" s="61"/>
      <c r="K104" s="61"/>
      <c r="L104" s="61"/>
      <c r="M104" s="62"/>
      <c r="N104" s="61"/>
      <c r="O104" s="61"/>
      <c r="P104" s="61"/>
      <c r="Q104" s="61"/>
      <c r="R104" s="61"/>
      <c r="S104" s="61"/>
      <c r="T104" s="62"/>
      <c r="U104" s="63"/>
      <c r="V104" s="63"/>
    </row>
    <row r="105" spans="1:22" s="56" customFormat="1" x14ac:dyDescent="0.25">
      <c r="A105" s="67">
        <v>5202</v>
      </c>
      <c r="B105" s="67" t="s">
        <v>63</v>
      </c>
      <c r="C105" s="68"/>
      <c r="D105" s="58">
        <f>SUM(D106:D107)</f>
        <v>0</v>
      </c>
      <c r="E105" s="58">
        <f>SUM(E106:E107)</f>
        <v>0</v>
      </c>
      <c r="F105" s="49">
        <f t="shared" si="40"/>
        <v>0</v>
      </c>
      <c r="G105" s="49">
        <f t="shared" si="34"/>
        <v>0</v>
      </c>
      <c r="H105" s="70"/>
      <c r="I105" s="69">
        <f>SUM(I106:I107)</f>
        <v>0</v>
      </c>
      <c r="J105" s="69">
        <f>SUM(J106:J107)</f>
        <v>0</v>
      </c>
      <c r="K105" s="69">
        <f>SUM(K106:K107)</f>
        <v>0</v>
      </c>
      <c r="L105" s="69">
        <f>SUM(L106:L107)</f>
        <v>0</v>
      </c>
      <c r="M105" s="70"/>
      <c r="N105" s="69">
        <f t="shared" ref="N105:S105" si="42">SUM(N106:N107)</f>
        <v>0</v>
      </c>
      <c r="O105" s="69">
        <f t="shared" si="42"/>
        <v>0</v>
      </c>
      <c r="P105" s="69">
        <f t="shared" si="42"/>
        <v>0</v>
      </c>
      <c r="Q105" s="69">
        <f t="shared" si="42"/>
        <v>0</v>
      </c>
      <c r="R105" s="69">
        <f t="shared" si="42"/>
        <v>0</v>
      </c>
      <c r="S105" s="69">
        <f t="shared" si="42"/>
        <v>0</v>
      </c>
      <c r="T105" s="70"/>
      <c r="U105" s="71">
        <f>SUM(U106:U107)</f>
        <v>0</v>
      </c>
      <c r="V105" s="71">
        <f>SUM(V106:V107)</f>
        <v>0</v>
      </c>
    </row>
    <row r="106" spans="1:22" s="56" customFormat="1" x14ac:dyDescent="0.25">
      <c r="A106" s="59"/>
      <c r="B106" s="59"/>
      <c r="C106" s="60"/>
      <c r="D106" s="55"/>
      <c r="E106" s="55"/>
      <c r="F106" s="49">
        <f t="shared" si="40"/>
        <v>0</v>
      </c>
      <c r="G106" s="49">
        <f t="shared" si="34"/>
        <v>0</v>
      </c>
      <c r="H106" s="62"/>
      <c r="I106" s="61"/>
      <c r="J106" s="61"/>
      <c r="K106" s="61"/>
      <c r="L106" s="61"/>
      <c r="M106" s="62"/>
      <c r="N106" s="61"/>
      <c r="O106" s="61"/>
      <c r="P106" s="61"/>
      <c r="Q106" s="61"/>
      <c r="R106" s="61"/>
      <c r="S106" s="61"/>
      <c r="T106" s="62"/>
      <c r="U106" s="63"/>
      <c r="V106" s="63"/>
    </row>
    <row r="107" spans="1:22" s="56" customFormat="1" x14ac:dyDescent="0.25">
      <c r="A107" s="59"/>
      <c r="B107" s="59" t="s">
        <v>67</v>
      </c>
      <c r="C107" s="60"/>
      <c r="D107" s="55"/>
      <c r="E107" s="55"/>
      <c r="F107" s="49">
        <f t="shared" si="40"/>
        <v>0</v>
      </c>
      <c r="G107" s="49">
        <f t="shared" si="34"/>
        <v>0</v>
      </c>
      <c r="H107" s="62"/>
      <c r="I107" s="61"/>
      <c r="J107" s="61"/>
      <c r="K107" s="61"/>
      <c r="L107" s="61"/>
      <c r="M107" s="62"/>
      <c r="N107" s="61"/>
      <c r="O107" s="61"/>
      <c r="P107" s="61"/>
      <c r="Q107" s="61"/>
      <c r="R107" s="61"/>
      <c r="S107" s="61"/>
      <c r="T107" s="62"/>
      <c r="U107" s="63"/>
      <c r="V107" s="63"/>
    </row>
    <row r="108" spans="1:22" s="56" customFormat="1" ht="30" x14ac:dyDescent="0.25">
      <c r="A108" s="67">
        <v>5203</v>
      </c>
      <c r="B108" s="67" t="s">
        <v>35</v>
      </c>
      <c r="C108" s="68"/>
      <c r="D108" s="58">
        <f>SUM(D109:D112)</f>
        <v>1500</v>
      </c>
      <c r="E108" s="58">
        <f>SUM(E109:E112)</f>
        <v>0</v>
      </c>
      <c r="F108" s="49">
        <f t="shared" si="40"/>
        <v>1500</v>
      </c>
      <c r="G108" s="49">
        <f t="shared" si="34"/>
        <v>0</v>
      </c>
      <c r="H108" s="70"/>
      <c r="I108" s="69">
        <f>SUM(I109:I112)</f>
        <v>1500</v>
      </c>
      <c r="J108" s="69">
        <f>SUM(J109:J112)</f>
        <v>0</v>
      </c>
      <c r="K108" s="69">
        <f>SUM(K109:K112)</f>
        <v>0</v>
      </c>
      <c r="L108" s="69">
        <f>SUM(L109:L112)</f>
        <v>0</v>
      </c>
      <c r="M108" s="70"/>
      <c r="N108" s="69">
        <f t="shared" ref="N108:S108" si="43">SUM(N109:N112)</f>
        <v>0</v>
      </c>
      <c r="O108" s="69">
        <f t="shared" si="43"/>
        <v>0</v>
      </c>
      <c r="P108" s="69">
        <f t="shared" si="43"/>
        <v>0</v>
      </c>
      <c r="Q108" s="69">
        <f t="shared" si="43"/>
        <v>0</v>
      </c>
      <c r="R108" s="69">
        <f t="shared" si="43"/>
        <v>0</v>
      </c>
      <c r="S108" s="69">
        <f t="shared" si="43"/>
        <v>0</v>
      </c>
      <c r="T108" s="70"/>
      <c r="U108" s="71">
        <f>SUM(U109:U112)</f>
        <v>0</v>
      </c>
      <c r="V108" s="71">
        <f>SUM(V109:V112)</f>
        <v>0</v>
      </c>
    </row>
    <row r="109" spans="1:22" s="56" customFormat="1" x14ac:dyDescent="0.25">
      <c r="A109" s="59"/>
      <c r="B109" s="59" t="s">
        <v>234</v>
      </c>
      <c r="C109" s="60" t="s">
        <v>84</v>
      </c>
      <c r="D109" s="55">
        <v>1500</v>
      </c>
      <c r="E109" s="55"/>
      <c r="F109" s="49">
        <f t="shared" si="40"/>
        <v>1500</v>
      </c>
      <c r="G109" s="49">
        <f t="shared" si="34"/>
        <v>0</v>
      </c>
      <c r="H109" s="62"/>
      <c r="I109" s="61">
        <v>1500</v>
      </c>
      <c r="J109" s="61"/>
      <c r="K109" s="61"/>
      <c r="L109" s="61"/>
      <c r="M109" s="62"/>
      <c r="N109" s="61"/>
      <c r="O109" s="61"/>
      <c r="P109" s="61"/>
      <c r="Q109" s="61"/>
      <c r="R109" s="61"/>
      <c r="S109" s="61"/>
      <c r="T109" s="62"/>
      <c r="U109" s="63"/>
      <c r="V109" s="63"/>
    </row>
    <row r="110" spans="1:22" s="56" customFormat="1" x14ac:dyDescent="0.25">
      <c r="A110" s="59"/>
      <c r="B110" s="59"/>
      <c r="C110" s="60"/>
      <c r="D110" s="55"/>
      <c r="E110" s="55"/>
      <c r="F110" s="49">
        <f t="shared" si="40"/>
        <v>0</v>
      </c>
      <c r="G110" s="49">
        <f t="shared" si="34"/>
        <v>0</v>
      </c>
      <c r="H110" s="62"/>
      <c r="I110" s="61"/>
      <c r="J110" s="61"/>
      <c r="K110" s="61"/>
      <c r="L110" s="61"/>
      <c r="M110" s="62"/>
      <c r="N110" s="61"/>
      <c r="O110" s="61"/>
      <c r="P110" s="61"/>
      <c r="Q110" s="61"/>
      <c r="R110" s="61"/>
      <c r="S110" s="61"/>
      <c r="T110" s="62"/>
      <c r="U110" s="63"/>
      <c r="V110" s="63"/>
    </row>
    <row r="111" spans="1:22" s="56" customFormat="1" x14ac:dyDescent="0.25">
      <c r="A111" s="59"/>
      <c r="B111" s="59"/>
      <c r="C111" s="60"/>
      <c r="D111" s="55"/>
      <c r="E111" s="55"/>
      <c r="F111" s="49">
        <f t="shared" si="40"/>
        <v>0</v>
      </c>
      <c r="G111" s="49">
        <f t="shared" si="34"/>
        <v>0</v>
      </c>
      <c r="H111" s="62"/>
      <c r="I111" s="61"/>
      <c r="J111" s="61"/>
      <c r="K111" s="61"/>
      <c r="L111" s="61"/>
      <c r="M111" s="62"/>
      <c r="N111" s="61"/>
      <c r="O111" s="61"/>
      <c r="P111" s="61"/>
      <c r="Q111" s="61"/>
      <c r="R111" s="61"/>
      <c r="S111" s="61"/>
      <c r="T111" s="62"/>
      <c r="U111" s="63"/>
      <c r="V111" s="63"/>
    </row>
    <row r="112" spans="1:22" s="56" customFormat="1" x14ac:dyDescent="0.25">
      <c r="A112" s="59"/>
      <c r="B112" s="59" t="s">
        <v>67</v>
      </c>
      <c r="C112" s="60"/>
      <c r="D112" s="55"/>
      <c r="E112" s="55"/>
      <c r="F112" s="49">
        <f t="shared" si="40"/>
        <v>0</v>
      </c>
      <c r="G112" s="49">
        <f t="shared" si="34"/>
        <v>0</v>
      </c>
      <c r="H112" s="62"/>
      <c r="I112" s="61"/>
      <c r="J112" s="61"/>
      <c r="K112" s="61"/>
      <c r="L112" s="61"/>
      <c r="M112" s="62"/>
      <c r="N112" s="61"/>
      <c r="O112" s="61"/>
      <c r="P112" s="61"/>
      <c r="Q112" s="61"/>
      <c r="R112" s="61"/>
      <c r="S112" s="61"/>
      <c r="T112" s="62"/>
      <c r="U112" s="63"/>
      <c r="V112" s="63"/>
    </row>
    <row r="113" spans="1:22" s="56" customFormat="1" x14ac:dyDescent="0.25">
      <c r="A113" s="67">
        <v>5204</v>
      </c>
      <c r="B113" s="67" t="s">
        <v>36</v>
      </c>
      <c r="C113" s="68"/>
      <c r="D113" s="58">
        <f>SUM(D114:D115)</f>
        <v>0</v>
      </c>
      <c r="E113" s="58">
        <f>SUM(E114:E115)</f>
        <v>0</v>
      </c>
      <c r="F113" s="49">
        <f t="shared" si="40"/>
        <v>0</v>
      </c>
      <c r="G113" s="49">
        <f t="shared" si="34"/>
        <v>0</v>
      </c>
      <c r="H113" s="70"/>
      <c r="I113" s="69">
        <f>SUM(I114:I115)</f>
        <v>0</v>
      </c>
      <c r="J113" s="69">
        <f>SUM(J114:J115)</f>
        <v>0</v>
      </c>
      <c r="K113" s="69">
        <f>SUM(K114:K115)</f>
        <v>0</v>
      </c>
      <c r="L113" s="69">
        <f>SUM(L114:L115)</f>
        <v>0</v>
      </c>
      <c r="M113" s="70"/>
      <c r="N113" s="69">
        <f t="shared" ref="N113:S113" si="44">SUM(N114:N115)</f>
        <v>0</v>
      </c>
      <c r="O113" s="69">
        <f t="shared" si="44"/>
        <v>0</v>
      </c>
      <c r="P113" s="69">
        <f t="shared" si="44"/>
        <v>0</v>
      </c>
      <c r="Q113" s="69">
        <f t="shared" si="44"/>
        <v>0</v>
      </c>
      <c r="R113" s="69">
        <f t="shared" si="44"/>
        <v>0</v>
      </c>
      <c r="S113" s="69">
        <f t="shared" si="44"/>
        <v>0</v>
      </c>
      <c r="T113" s="70"/>
      <c r="U113" s="71">
        <f>SUM(U114:U115)</f>
        <v>0</v>
      </c>
      <c r="V113" s="71">
        <f>SUM(V114:V115)</f>
        <v>0</v>
      </c>
    </row>
    <row r="114" spans="1:22" s="56" customFormat="1" x14ac:dyDescent="0.25">
      <c r="A114" s="59"/>
      <c r="B114" s="59"/>
      <c r="C114" s="60"/>
      <c r="D114" s="55"/>
      <c r="E114" s="55"/>
      <c r="F114" s="49">
        <f t="shared" si="40"/>
        <v>0</v>
      </c>
      <c r="G114" s="49">
        <f t="shared" si="34"/>
        <v>0</v>
      </c>
      <c r="H114" s="62"/>
      <c r="I114" s="61"/>
      <c r="J114" s="61"/>
      <c r="K114" s="61"/>
      <c r="L114" s="61"/>
      <c r="M114" s="62"/>
      <c r="N114" s="61"/>
      <c r="O114" s="61"/>
      <c r="P114" s="61"/>
      <c r="Q114" s="61"/>
      <c r="R114" s="61"/>
      <c r="S114" s="61"/>
      <c r="T114" s="62"/>
      <c r="U114" s="63"/>
      <c r="V114" s="63"/>
    </row>
    <row r="115" spans="1:22" s="56" customFormat="1" x14ac:dyDescent="0.25">
      <c r="A115" s="59"/>
      <c r="B115" s="59" t="s">
        <v>67</v>
      </c>
      <c r="C115" s="60"/>
      <c r="D115" s="55"/>
      <c r="E115" s="55"/>
      <c r="F115" s="49">
        <f t="shared" si="40"/>
        <v>0</v>
      </c>
      <c r="G115" s="49">
        <f t="shared" si="34"/>
        <v>0</v>
      </c>
      <c r="H115" s="62"/>
      <c r="I115" s="61"/>
      <c r="J115" s="61"/>
      <c r="K115" s="61"/>
      <c r="L115" s="61"/>
      <c r="M115" s="62"/>
      <c r="N115" s="61"/>
      <c r="O115" s="61"/>
      <c r="P115" s="61"/>
      <c r="Q115" s="61"/>
      <c r="R115" s="61"/>
      <c r="S115" s="61"/>
      <c r="T115" s="62"/>
      <c r="U115" s="63"/>
      <c r="V115" s="63"/>
    </row>
    <row r="116" spans="1:22" s="56" customFormat="1" x14ac:dyDescent="0.25">
      <c r="A116" s="67">
        <v>5205</v>
      </c>
      <c r="B116" s="67" t="s">
        <v>37</v>
      </c>
      <c r="C116" s="68"/>
      <c r="D116" s="58">
        <f>SUM(D117:D119)</f>
        <v>0</v>
      </c>
      <c r="E116" s="58">
        <f>SUM(E117:E119)</f>
        <v>0</v>
      </c>
      <c r="F116" s="49">
        <f t="shared" si="40"/>
        <v>0</v>
      </c>
      <c r="G116" s="49">
        <f t="shared" si="34"/>
        <v>0</v>
      </c>
      <c r="H116" s="70"/>
      <c r="I116" s="69">
        <f>SUM(I117:I119)</f>
        <v>0</v>
      </c>
      <c r="J116" s="69">
        <f>SUM(J117:J119)</f>
        <v>0</v>
      </c>
      <c r="K116" s="69">
        <f>SUM(K117:K119)</f>
        <v>0</v>
      </c>
      <c r="L116" s="69">
        <f>SUM(L117:L119)</f>
        <v>0</v>
      </c>
      <c r="M116" s="70"/>
      <c r="N116" s="69">
        <f t="shared" ref="N116:S116" si="45">SUM(N117:N119)</f>
        <v>0</v>
      </c>
      <c r="O116" s="69">
        <f t="shared" si="45"/>
        <v>0</v>
      </c>
      <c r="P116" s="69">
        <f t="shared" si="45"/>
        <v>0</v>
      </c>
      <c r="Q116" s="69">
        <f t="shared" si="45"/>
        <v>0</v>
      </c>
      <c r="R116" s="69">
        <f t="shared" si="45"/>
        <v>0</v>
      </c>
      <c r="S116" s="69">
        <f t="shared" si="45"/>
        <v>0</v>
      </c>
      <c r="T116" s="70"/>
      <c r="U116" s="71">
        <f>SUM(U117:U119)</f>
        <v>0</v>
      </c>
      <c r="V116" s="71">
        <f>SUM(V117:V119)</f>
        <v>0</v>
      </c>
    </row>
    <row r="117" spans="1:22" s="56" customFormat="1" x14ac:dyDescent="0.25">
      <c r="A117" s="59"/>
      <c r="B117" s="59"/>
      <c r="C117" s="60"/>
      <c r="D117" s="55"/>
      <c r="E117" s="55"/>
      <c r="F117" s="49">
        <f t="shared" ref="F117:F133" si="46">I117+N117+P117+U117</f>
        <v>0</v>
      </c>
      <c r="G117" s="49">
        <f t="shared" si="34"/>
        <v>0</v>
      </c>
      <c r="H117" s="62"/>
      <c r="I117" s="61"/>
      <c r="J117" s="61"/>
      <c r="K117" s="61"/>
      <c r="L117" s="61"/>
      <c r="M117" s="62"/>
      <c r="N117" s="61"/>
      <c r="O117" s="61"/>
      <c r="P117" s="61"/>
      <c r="Q117" s="61"/>
      <c r="R117" s="61"/>
      <c r="S117" s="61"/>
      <c r="T117" s="62"/>
      <c r="U117" s="63"/>
      <c r="V117" s="63"/>
    </row>
    <row r="118" spans="1:22" s="56" customFormat="1" x14ac:dyDescent="0.25">
      <c r="A118" s="59"/>
      <c r="B118" s="59"/>
      <c r="C118" s="60"/>
      <c r="D118" s="55"/>
      <c r="E118" s="55"/>
      <c r="F118" s="49">
        <f t="shared" si="46"/>
        <v>0</v>
      </c>
      <c r="G118" s="49">
        <f t="shared" si="34"/>
        <v>0</v>
      </c>
      <c r="H118" s="62"/>
      <c r="I118" s="61"/>
      <c r="J118" s="61"/>
      <c r="K118" s="61"/>
      <c r="L118" s="61"/>
      <c r="M118" s="62"/>
      <c r="N118" s="61"/>
      <c r="O118" s="61"/>
      <c r="P118" s="61"/>
      <c r="Q118" s="61"/>
      <c r="R118" s="61"/>
      <c r="S118" s="61"/>
      <c r="T118" s="62"/>
      <c r="U118" s="63"/>
      <c r="V118" s="63"/>
    </row>
    <row r="119" spans="1:22" s="56" customFormat="1" x14ac:dyDescent="0.25">
      <c r="A119" s="59"/>
      <c r="B119" s="59" t="s">
        <v>67</v>
      </c>
      <c r="C119" s="60"/>
      <c r="D119" s="55"/>
      <c r="E119" s="55"/>
      <c r="F119" s="49">
        <f t="shared" si="46"/>
        <v>0</v>
      </c>
      <c r="G119" s="49">
        <f t="shared" si="34"/>
        <v>0</v>
      </c>
      <c r="H119" s="62"/>
      <c r="I119" s="61"/>
      <c r="J119" s="61"/>
      <c r="K119" s="61"/>
      <c r="L119" s="61"/>
      <c r="M119" s="62"/>
      <c r="N119" s="61"/>
      <c r="O119" s="61"/>
      <c r="P119" s="61"/>
      <c r="Q119" s="61"/>
      <c r="R119" s="61"/>
      <c r="S119" s="61"/>
      <c r="T119" s="62"/>
      <c r="U119" s="63"/>
      <c r="V119" s="63"/>
    </row>
    <row r="120" spans="1:22" s="56" customFormat="1" ht="30" x14ac:dyDescent="0.25">
      <c r="A120" s="67">
        <v>5206</v>
      </c>
      <c r="B120" s="67" t="s">
        <v>64</v>
      </c>
      <c r="C120" s="68"/>
      <c r="D120" s="58">
        <f>D121+D127</f>
        <v>3136160.83</v>
      </c>
      <c r="E120" s="58">
        <f>E121+E127</f>
        <v>0</v>
      </c>
      <c r="F120" s="49">
        <f t="shared" si="46"/>
        <v>1000000</v>
      </c>
      <c r="G120" s="49">
        <f t="shared" si="34"/>
        <v>0</v>
      </c>
      <c r="H120" s="70"/>
      <c r="I120" s="69">
        <f>I121+I127</f>
        <v>0</v>
      </c>
      <c r="J120" s="69">
        <f>J121+J127</f>
        <v>0</v>
      </c>
      <c r="K120" s="69">
        <f>K121+K127</f>
        <v>0</v>
      </c>
      <c r="L120" s="69">
        <f>L121+L127</f>
        <v>0</v>
      </c>
      <c r="M120" s="70"/>
      <c r="N120" s="69">
        <f t="shared" ref="N120:S120" si="47">N121+N127</f>
        <v>1000000</v>
      </c>
      <c r="O120" s="69">
        <f t="shared" si="47"/>
        <v>0</v>
      </c>
      <c r="P120" s="69">
        <f t="shared" si="47"/>
        <v>0</v>
      </c>
      <c r="Q120" s="69">
        <f t="shared" si="47"/>
        <v>0</v>
      </c>
      <c r="R120" s="69">
        <f t="shared" si="47"/>
        <v>0</v>
      </c>
      <c r="S120" s="69">
        <f t="shared" si="47"/>
        <v>0</v>
      </c>
      <c r="T120" s="70"/>
      <c r="U120" s="71">
        <f>U121+U127</f>
        <v>0</v>
      </c>
      <c r="V120" s="71">
        <f>V121+V127</f>
        <v>0</v>
      </c>
    </row>
    <row r="121" spans="1:22" s="56" customFormat="1" x14ac:dyDescent="0.25">
      <c r="A121" s="59"/>
      <c r="B121" s="138" t="s">
        <v>68</v>
      </c>
      <c r="C121" s="139"/>
      <c r="D121" s="140">
        <f>SUM(D122:D126)</f>
        <v>3136160.83</v>
      </c>
      <c r="E121" s="55">
        <f>SUM(E122:E126)</f>
        <v>0</v>
      </c>
      <c r="F121" s="49">
        <f t="shared" si="46"/>
        <v>1000000</v>
      </c>
      <c r="G121" s="49">
        <f t="shared" si="34"/>
        <v>0</v>
      </c>
      <c r="H121" s="62"/>
      <c r="I121" s="61">
        <f>SUM(I122:I126)</f>
        <v>0</v>
      </c>
      <c r="J121" s="61">
        <f>SUM(J122:J126)</f>
        <v>0</v>
      </c>
      <c r="K121" s="61">
        <f>SUM(K122:K126)</f>
        <v>0</v>
      </c>
      <c r="L121" s="61">
        <f>SUM(L122:L126)</f>
        <v>0</v>
      </c>
      <c r="M121" s="62"/>
      <c r="N121" s="61">
        <f t="shared" ref="N121:S121" si="48">SUM(N122:N126)</f>
        <v>1000000</v>
      </c>
      <c r="O121" s="61">
        <f t="shared" si="48"/>
        <v>0</v>
      </c>
      <c r="P121" s="61">
        <f t="shared" si="48"/>
        <v>0</v>
      </c>
      <c r="Q121" s="61">
        <f t="shared" si="48"/>
        <v>0</v>
      </c>
      <c r="R121" s="61">
        <f t="shared" si="48"/>
        <v>0</v>
      </c>
      <c r="S121" s="61">
        <f t="shared" si="48"/>
        <v>0</v>
      </c>
      <c r="T121" s="62"/>
      <c r="U121" s="63">
        <f>SUM(U122:U126)</f>
        <v>0</v>
      </c>
      <c r="V121" s="63">
        <f>SUM(V122:V126)</f>
        <v>0</v>
      </c>
    </row>
    <row r="122" spans="1:22" s="56" customFormat="1" ht="120" x14ac:dyDescent="0.25">
      <c r="A122" s="59"/>
      <c r="B122" s="106" t="s">
        <v>93</v>
      </c>
      <c r="C122" s="123" t="s">
        <v>75</v>
      </c>
      <c r="D122" s="42">
        <v>3136160.83</v>
      </c>
      <c r="E122" s="55"/>
      <c r="F122" s="49">
        <f t="shared" si="46"/>
        <v>1000000</v>
      </c>
      <c r="G122" s="49">
        <f t="shared" si="34"/>
        <v>0</v>
      </c>
      <c r="H122" s="62"/>
      <c r="I122" s="61"/>
      <c r="J122" s="61"/>
      <c r="K122" s="61"/>
      <c r="L122" s="61"/>
      <c r="M122" s="3" t="s">
        <v>111</v>
      </c>
      <c r="N122" s="42">
        <v>1000000</v>
      </c>
      <c r="O122" s="42"/>
      <c r="P122" s="42"/>
      <c r="Q122" s="42"/>
      <c r="R122" s="42"/>
      <c r="S122" s="61"/>
      <c r="T122" s="62"/>
      <c r="U122" s="63"/>
      <c r="V122" s="63"/>
    </row>
    <row r="123" spans="1:22" s="56" customFormat="1" x14ac:dyDescent="0.25">
      <c r="A123" s="59"/>
      <c r="B123" s="141"/>
      <c r="C123" s="142"/>
      <c r="D123" s="143"/>
      <c r="E123" s="55"/>
      <c r="F123" s="49">
        <f t="shared" si="46"/>
        <v>0</v>
      </c>
      <c r="G123" s="49">
        <f t="shared" si="34"/>
        <v>0</v>
      </c>
      <c r="H123" s="62"/>
      <c r="I123" s="61"/>
      <c r="J123" s="61"/>
      <c r="K123" s="61"/>
      <c r="L123" s="61"/>
      <c r="M123" s="62"/>
      <c r="N123" s="61"/>
      <c r="O123" s="61"/>
      <c r="P123" s="61"/>
      <c r="Q123" s="61"/>
      <c r="R123" s="61"/>
      <c r="S123" s="61"/>
      <c r="T123" s="62"/>
      <c r="U123" s="63"/>
      <c r="V123" s="63"/>
    </row>
    <row r="124" spans="1:22" s="56" customFormat="1" x14ac:dyDescent="0.25">
      <c r="A124" s="59"/>
      <c r="B124" s="59"/>
      <c r="C124" s="60"/>
      <c r="D124" s="55"/>
      <c r="E124" s="55"/>
      <c r="F124" s="49">
        <f t="shared" si="46"/>
        <v>0</v>
      </c>
      <c r="G124" s="49">
        <f t="shared" si="34"/>
        <v>0</v>
      </c>
      <c r="H124" s="62"/>
      <c r="I124" s="61"/>
      <c r="J124" s="61"/>
      <c r="K124" s="61"/>
      <c r="L124" s="61"/>
      <c r="M124" s="62"/>
      <c r="N124" s="61"/>
      <c r="O124" s="61"/>
      <c r="P124" s="61"/>
      <c r="Q124" s="61"/>
      <c r="R124" s="61"/>
      <c r="S124" s="61"/>
      <c r="T124" s="62"/>
      <c r="U124" s="63"/>
      <c r="V124" s="63"/>
    </row>
    <row r="125" spans="1:22" s="56" customFormat="1" x14ac:dyDescent="0.25">
      <c r="A125" s="59"/>
      <c r="B125" s="59"/>
      <c r="C125" s="60"/>
      <c r="D125" s="55"/>
      <c r="E125" s="55"/>
      <c r="F125" s="49">
        <f t="shared" si="46"/>
        <v>0</v>
      </c>
      <c r="G125" s="49">
        <f t="shared" si="34"/>
        <v>0</v>
      </c>
      <c r="H125" s="62"/>
      <c r="I125" s="61"/>
      <c r="J125" s="61"/>
      <c r="K125" s="61"/>
      <c r="L125" s="61"/>
      <c r="M125" s="62"/>
      <c r="N125" s="61"/>
      <c r="O125" s="61"/>
      <c r="P125" s="61"/>
      <c r="Q125" s="61"/>
      <c r="R125" s="61"/>
      <c r="S125" s="61"/>
      <c r="T125" s="62"/>
      <c r="U125" s="63"/>
      <c r="V125" s="63"/>
    </row>
    <row r="126" spans="1:22" s="56" customFormat="1" x14ac:dyDescent="0.25">
      <c r="A126" s="59"/>
      <c r="B126" s="59" t="s">
        <v>67</v>
      </c>
      <c r="C126" s="60"/>
      <c r="D126" s="55"/>
      <c r="E126" s="55"/>
      <c r="F126" s="49">
        <f t="shared" si="46"/>
        <v>0</v>
      </c>
      <c r="G126" s="49">
        <f t="shared" si="34"/>
        <v>0</v>
      </c>
      <c r="H126" s="62"/>
      <c r="I126" s="61"/>
      <c r="J126" s="61"/>
      <c r="K126" s="61"/>
      <c r="L126" s="61"/>
      <c r="M126" s="62"/>
      <c r="N126" s="61"/>
      <c r="O126" s="61"/>
      <c r="P126" s="61"/>
      <c r="Q126" s="61"/>
      <c r="R126" s="61"/>
      <c r="S126" s="61"/>
      <c r="T126" s="62"/>
      <c r="U126" s="63"/>
      <c r="V126" s="63"/>
    </row>
    <row r="127" spans="1:22" s="56" customFormat="1" x14ac:dyDescent="0.25">
      <c r="A127" s="67"/>
      <c r="B127" s="67" t="s">
        <v>30</v>
      </c>
      <c r="C127" s="68"/>
      <c r="D127" s="58">
        <f>SUM(D128:D130)</f>
        <v>0</v>
      </c>
      <c r="E127" s="58">
        <f>SUM(E128:E130)</f>
        <v>0</v>
      </c>
      <c r="F127" s="49">
        <f t="shared" si="46"/>
        <v>0</v>
      </c>
      <c r="G127" s="49">
        <f t="shared" si="34"/>
        <v>0</v>
      </c>
      <c r="H127" s="70"/>
      <c r="I127" s="69">
        <f>SUM(I128:I130)</f>
        <v>0</v>
      </c>
      <c r="J127" s="69">
        <f>SUM(J128:J130)</f>
        <v>0</v>
      </c>
      <c r="K127" s="69">
        <f>SUM(K128:K130)</f>
        <v>0</v>
      </c>
      <c r="L127" s="69">
        <f>SUM(L128:L130)</f>
        <v>0</v>
      </c>
      <c r="M127" s="70"/>
      <c r="N127" s="69">
        <f t="shared" ref="N127:S127" si="49">SUM(N128:N130)</f>
        <v>0</v>
      </c>
      <c r="O127" s="69">
        <f t="shared" si="49"/>
        <v>0</v>
      </c>
      <c r="P127" s="69">
        <f t="shared" si="49"/>
        <v>0</v>
      </c>
      <c r="Q127" s="69">
        <f t="shared" si="49"/>
        <v>0</v>
      </c>
      <c r="R127" s="69">
        <f t="shared" si="49"/>
        <v>0</v>
      </c>
      <c r="S127" s="69">
        <f t="shared" si="49"/>
        <v>0</v>
      </c>
      <c r="T127" s="70"/>
      <c r="U127" s="71">
        <f>SUM(U128:U130)</f>
        <v>0</v>
      </c>
      <c r="V127" s="71">
        <f>SUM(V128:V130)</f>
        <v>0</v>
      </c>
    </row>
    <row r="128" spans="1:22" s="56" customFormat="1" x14ac:dyDescent="0.25">
      <c r="A128" s="59"/>
      <c r="B128" s="59"/>
      <c r="C128" s="60"/>
      <c r="D128" s="55"/>
      <c r="E128" s="55"/>
      <c r="F128" s="49">
        <f t="shared" si="46"/>
        <v>0</v>
      </c>
      <c r="G128" s="49">
        <f t="shared" si="34"/>
        <v>0</v>
      </c>
      <c r="H128" s="62"/>
      <c r="I128" s="61"/>
      <c r="J128" s="61"/>
      <c r="K128" s="61"/>
      <c r="L128" s="61"/>
      <c r="M128" s="62"/>
      <c r="N128" s="61"/>
      <c r="O128" s="61"/>
      <c r="P128" s="61"/>
      <c r="Q128" s="61"/>
      <c r="R128" s="61"/>
      <c r="S128" s="61"/>
      <c r="T128" s="62"/>
      <c r="U128" s="63"/>
      <c r="V128" s="63"/>
    </row>
    <row r="129" spans="1:22" s="56" customFormat="1" x14ac:dyDescent="0.25">
      <c r="A129" s="59"/>
      <c r="B129" s="59"/>
      <c r="C129" s="60"/>
      <c r="D129" s="55"/>
      <c r="E129" s="55"/>
      <c r="F129" s="49">
        <f t="shared" si="46"/>
        <v>0</v>
      </c>
      <c r="G129" s="49">
        <f t="shared" si="34"/>
        <v>0</v>
      </c>
      <c r="H129" s="62"/>
      <c r="I129" s="61"/>
      <c r="J129" s="61"/>
      <c r="K129" s="61"/>
      <c r="L129" s="61"/>
      <c r="M129" s="62"/>
      <c r="N129" s="61"/>
      <c r="O129" s="61"/>
      <c r="P129" s="61"/>
      <c r="Q129" s="61"/>
      <c r="R129" s="61"/>
      <c r="S129" s="61"/>
      <c r="T129" s="62"/>
      <c r="U129" s="63"/>
      <c r="V129" s="63"/>
    </row>
    <row r="130" spans="1:22" s="56" customFormat="1" x14ac:dyDescent="0.25">
      <c r="A130" s="59"/>
      <c r="B130" s="59" t="s">
        <v>67</v>
      </c>
      <c r="C130" s="60"/>
      <c r="D130" s="55"/>
      <c r="E130" s="55"/>
      <c r="F130" s="49">
        <f t="shared" si="46"/>
        <v>0</v>
      </c>
      <c r="G130" s="49">
        <f t="shared" si="34"/>
        <v>0</v>
      </c>
      <c r="H130" s="62"/>
      <c r="I130" s="61"/>
      <c r="J130" s="61"/>
      <c r="K130" s="61"/>
      <c r="L130" s="61"/>
      <c r="M130" s="62"/>
      <c r="N130" s="61"/>
      <c r="O130" s="61"/>
      <c r="P130" s="61"/>
      <c r="Q130" s="61"/>
      <c r="R130" s="61"/>
      <c r="S130" s="61"/>
      <c r="T130" s="62"/>
      <c r="U130" s="63"/>
      <c r="V130" s="63"/>
    </row>
    <row r="131" spans="1:22" s="56" customFormat="1" x14ac:dyDescent="0.25">
      <c r="A131" s="67">
        <v>5219</v>
      </c>
      <c r="B131" s="67" t="s">
        <v>38</v>
      </c>
      <c r="C131" s="68"/>
      <c r="D131" s="58">
        <f>SUM(D132:D133)</f>
        <v>0</v>
      </c>
      <c r="E131" s="58">
        <f>SUM(E132:E133)</f>
        <v>0</v>
      </c>
      <c r="F131" s="49">
        <f t="shared" si="46"/>
        <v>0</v>
      </c>
      <c r="G131" s="49">
        <f t="shared" si="34"/>
        <v>0</v>
      </c>
      <c r="H131" s="70"/>
      <c r="I131" s="69">
        <f>SUM(I132:I133)</f>
        <v>0</v>
      </c>
      <c r="J131" s="69">
        <f>SUM(J132:J133)</f>
        <v>0</v>
      </c>
      <c r="K131" s="69">
        <f>SUM(K132:K133)</f>
        <v>0</v>
      </c>
      <c r="L131" s="69">
        <f>SUM(L132:L133)</f>
        <v>0</v>
      </c>
      <c r="M131" s="72"/>
      <c r="N131" s="69">
        <f t="shared" ref="N131:S131" si="50">SUM(N132:N133)</f>
        <v>0</v>
      </c>
      <c r="O131" s="69">
        <f t="shared" si="50"/>
        <v>0</v>
      </c>
      <c r="P131" s="69">
        <f t="shared" si="50"/>
        <v>0</v>
      </c>
      <c r="Q131" s="69">
        <f t="shared" si="50"/>
        <v>0</v>
      </c>
      <c r="R131" s="69">
        <f t="shared" si="50"/>
        <v>0</v>
      </c>
      <c r="S131" s="69">
        <f t="shared" si="50"/>
        <v>0</v>
      </c>
      <c r="T131" s="72"/>
      <c r="U131" s="71">
        <f>SUM(U132:U133)</f>
        <v>0</v>
      </c>
      <c r="V131" s="71">
        <f>SUM(V132:V133)</f>
        <v>0</v>
      </c>
    </row>
    <row r="132" spans="1:22" s="56" customFormat="1" x14ac:dyDescent="0.25">
      <c r="A132" s="59"/>
      <c r="B132" s="59"/>
      <c r="C132" s="60"/>
      <c r="D132" s="55"/>
      <c r="E132" s="55"/>
      <c r="F132" s="49">
        <f t="shared" si="46"/>
        <v>0</v>
      </c>
      <c r="G132" s="49">
        <f t="shared" si="34"/>
        <v>0</v>
      </c>
      <c r="H132" s="62"/>
      <c r="I132" s="61"/>
      <c r="J132" s="61"/>
      <c r="K132" s="61"/>
      <c r="L132" s="61"/>
      <c r="M132" s="64"/>
      <c r="N132" s="65"/>
      <c r="O132" s="65"/>
      <c r="P132" s="65"/>
      <c r="Q132" s="65"/>
      <c r="R132" s="65"/>
      <c r="S132" s="65"/>
      <c r="T132" s="64"/>
      <c r="U132" s="66"/>
      <c r="V132" s="66"/>
    </row>
    <row r="133" spans="1:22" s="56" customFormat="1" x14ac:dyDescent="0.25">
      <c r="A133" s="59"/>
      <c r="B133" s="59" t="s">
        <v>67</v>
      </c>
      <c r="C133" s="60"/>
      <c r="D133" s="55"/>
      <c r="E133" s="55"/>
      <c r="F133" s="49">
        <f t="shared" si="46"/>
        <v>0</v>
      </c>
      <c r="G133" s="49">
        <f t="shared" si="34"/>
        <v>0</v>
      </c>
      <c r="H133" s="62"/>
      <c r="I133" s="61"/>
      <c r="J133" s="61"/>
      <c r="K133" s="61"/>
      <c r="L133" s="61"/>
      <c r="M133" s="64"/>
      <c r="N133" s="65"/>
      <c r="O133" s="65"/>
      <c r="P133" s="65"/>
      <c r="Q133" s="65"/>
      <c r="R133" s="65"/>
      <c r="S133" s="65"/>
      <c r="T133" s="64"/>
      <c r="U133" s="66"/>
      <c r="V133" s="66"/>
    </row>
    <row r="134" spans="1:22" s="45" customFormat="1" x14ac:dyDescent="0.25">
      <c r="A134" s="85" t="s">
        <v>18</v>
      </c>
      <c r="B134" s="85" t="s">
        <v>41</v>
      </c>
      <c r="C134" s="82"/>
      <c r="D134" s="83">
        <f>D135+D164+D167+D193+D196+D202+D213</f>
        <v>441810</v>
      </c>
      <c r="E134" s="83">
        <f>E135+E164+E167+E193+E196+E202+E213</f>
        <v>19256</v>
      </c>
      <c r="F134" s="83">
        <f>F135+F164+F167+F193+F196+F202+F213</f>
        <v>394494</v>
      </c>
      <c r="G134" s="83">
        <f t="shared" ref="G134:G196" si="51">K134+O134+Q134+S134+V134</f>
        <v>0</v>
      </c>
      <c r="H134" s="82"/>
      <c r="I134" s="83">
        <f>I135+I164+I167+I193+I196+I202+I213</f>
        <v>367494</v>
      </c>
      <c r="J134" s="83">
        <f>J135+J164+J167+J193+J196+J202+J213</f>
        <v>0</v>
      </c>
      <c r="K134" s="83">
        <f>K135+K164+K167+K193+K196+K202+K213</f>
        <v>0</v>
      </c>
      <c r="L134" s="83">
        <f>L135+L164+L167+L193+L196+L202+L213</f>
        <v>0</v>
      </c>
      <c r="M134" s="83"/>
      <c r="N134" s="83">
        <f t="shared" ref="N134:S134" si="52">N135+N164+N167+N193+N196+N202+N213</f>
        <v>25000</v>
      </c>
      <c r="O134" s="83">
        <f t="shared" si="52"/>
        <v>0</v>
      </c>
      <c r="P134" s="83">
        <f t="shared" si="52"/>
        <v>2000</v>
      </c>
      <c r="Q134" s="83">
        <f t="shared" si="52"/>
        <v>0</v>
      </c>
      <c r="R134" s="83">
        <f t="shared" si="52"/>
        <v>0</v>
      </c>
      <c r="S134" s="83">
        <f t="shared" si="52"/>
        <v>0</v>
      </c>
      <c r="T134" s="83"/>
      <c r="U134" s="83">
        <f>U135+U164+U167+U193+U196+U202+U213</f>
        <v>0</v>
      </c>
      <c r="V134" s="83">
        <f>V135+V164+V167+V193+V196+V202+V213</f>
        <v>0</v>
      </c>
    </row>
    <row r="135" spans="1:22" s="56" customFormat="1" x14ac:dyDescent="0.25">
      <c r="A135" s="67">
        <v>5201</v>
      </c>
      <c r="B135" s="67" t="s">
        <v>34</v>
      </c>
      <c r="C135" s="68"/>
      <c r="D135" s="58">
        <f>SUM(D136:D163)</f>
        <v>175430</v>
      </c>
      <c r="E135" s="58">
        <f>SUM(E136:E163)</f>
        <v>0</v>
      </c>
      <c r="F135" s="49">
        <f t="shared" ref="F135:F196" si="53">I135+N135+P135+U135</f>
        <v>175430</v>
      </c>
      <c r="G135" s="49">
        <f t="shared" si="51"/>
        <v>0</v>
      </c>
      <c r="H135" s="70"/>
      <c r="I135" s="69">
        <f>SUM(I136:I163)</f>
        <v>174430</v>
      </c>
      <c r="J135" s="69">
        <f>SUM(J136:J163)</f>
        <v>0</v>
      </c>
      <c r="K135" s="69">
        <f>SUM(K136:K163)</f>
        <v>0</v>
      </c>
      <c r="L135" s="69">
        <f>SUM(L136:L163)</f>
        <v>0</v>
      </c>
      <c r="M135" s="70"/>
      <c r="N135" s="69">
        <f t="shared" ref="N135:S135" si="54">SUM(N136:N163)</f>
        <v>0</v>
      </c>
      <c r="O135" s="69">
        <f t="shared" si="54"/>
        <v>0</v>
      </c>
      <c r="P135" s="69">
        <f t="shared" si="54"/>
        <v>1000</v>
      </c>
      <c r="Q135" s="69">
        <f t="shared" si="54"/>
        <v>0</v>
      </c>
      <c r="R135" s="69">
        <f t="shared" si="54"/>
        <v>0</v>
      </c>
      <c r="S135" s="69">
        <f t="shared" si="54"/>
        <v>0</v>
      </c>
      <c r="T135" s="70"/>
      <c r="U135" s="71">
        <f>SUM(U136:U163)</f>
        <v>0</v>
      </c>
      <c r="V135" s="71">
        <f>SUM(V136:V163)</f>
        <v>0</v>
      </c>
    </row>
    <row r="136" spans="1:22" s="56" customFormat="1" ht="30" x14ac:dyDescent="0.25">
      <c r="A136" s="59"/>
      <c r="B136" s="59" t="s">
        <v>149</v>
      </c>
      <c r="C136" s="60" t="s">
        <v>84</v>
      </c>
      <c r="D136" s="55">
        <v>1000</v>
      </c>
      <c r="E136" s="55"/>
      <c r="F136" s="49">
        <f t="shared" si="53"/>
        <v>1000</v>
      </c>
      <c r="G136" s="49">
        <f t="shared" si="51"/>
        <v>0</v>
      </c>
      <c r="H136" s="62"/>
      <c r="I136" s="61"/>
      <c r="J136" s="61"/>
      <c r="K136" s="61"/>
      <c r="L136" s="61"/>
      <c r="M136" s="62"/>
      <c r="N136" s="61"/>
      <c r="O136" s="61"/>
      <c r="P136" s="61">
        <v>1000</v>
      </c>
      <c r="Q136" s="61"/>
      <c r="R136" s="61"/>
      <c r="S136" s="61"/>
      <c r="T136" s="62"/>
      <c r="U136" s="63"/>
      <c r="V136" s="63"/>
    </row>
    <row r="137" spans="1:22" s="56" customFormat="1" x14ac:dyDescent="0.25">
      <c r="A137" s="59"/>
      <c r="B137" s="59" t="s">
        <v>183</v>
      </c>
      <c r="C137" s="60" t="s">
        <v>84</v>
      </c>
      <c r="D137" s="55">
        <v>2000</v>
      </c>
      <c r="E137" s="55"/>
      <c r="F137" s="49">
        <f t="shared" ref="F137:F161" si="55">I137+N137+P137+U137</f>
        <v>2000</v>
      </c>
      <c r="G137" s="49">
        <f t="shared" ref="G137:G161" si="56">K137+O137+Q137+S137+V137</f>
        <v>0</v>
      </c>
      <c r="H137" s="62"/>
      <c r="I137" s="61">
        <v>2000</v>
      </c>
      <c r="J137" s="61"/>
      <c r="K137" s="61"/>
      <c r="L137" s="61"/>
      <c r="M137" s="62"/>
      <c r="N137" s="61"/>
      <c r="O137" s="61"/>
      <c r="P137" s="61"/>
      <c r="Q137" s="61"/>
      <c r="R137" s="61"/>
      <c r="S137" s="61"/>
      <c r="T137" s="62"/>
      <c r="U137" s="63"/>
      <c r="V137" s="63"/>
    </row>
    <row r="138" spans="1:22" s="56" customFormat="1" x14ac:dyDescent="0.25">
      <c r="A138" s="59"/>
      <c r="B138" s="59" t="s">
        <v>185</v>
      </c>
      <c r="C138" s="60" t="s">
        <v>84</v>
      </c>
      <c r="D138" s="55">
        <v>1000</v>
      </c>
      <c r="E138" s="55"/>
      <c r="F138" s="49">
        <f t="shared" si="55"/>
        <v>1000</v>
      </c>
      <c r="G138" s="49">
        <f t="shared" si="56"/>
        <v>0</v>
      </c>
      <c r="H138" s="62"/>
      <c r="I138" s="61">
        <v>1000</v>
      </c>
      <c r="J138" s="61"/>
      <c r="K138" s="61"/>
      <c r="L138" s="61"/>
      <c r="M138" s="62"/>
      <c r="N138" s="61"/>
      <c r="O138" s="61"/>
      <c r="P138" s="61"/>
      <c r="Q138" s="61"/>
      <c r="R138" s="61"/>
      <c r="S138" s="61"/>
      <c r="T138" s="62"/>
      <c r="U138" s="63"/>
      <c r="V138" s="63"/>
    </row>
    <row r="139" spans="1:22" s="56" customFormat="1" ht="30" x14ac:dyDescent="0.25">
      <c r="A139" s="59"/>
      <c r="B139" s="59" t="s">
        <v>189</v>
      </c>
      <c r="C139" s="60" t="s">
        <v>84</v>
      </c>
      <c r="D139" s="55">
        <v>12000</v>
      </c>
      <c r="E139" s="55"/>
      <c r="F139" s="49">
        <f t="shared" si="55"/>
        <v>12000</v>
      </c>
      <c r="G139" s="49">
        <f t="shared" si="56"/>
        <v>0</v>
      </c>
      <c r="H139" s="62"/>
      <c r="I139" s="61">
        <v>12000</v>
      </c>
      <c r="J139" s="61"/>
      <c r="K139" s="61"/>
      <c r="L139" s="61"/>
      <c r="M139" s="62"/>
      <c r="N139" s="61"/>
      <c r="O139" s="61"/>
      <c r="P139" s="61"/>
      <c r="Q139" s="61"/>
      <c r="R139" s="61"/>
      <c r="S139" s="61"/>
      <c r="T139" s="62"/>
      <c r="U139" s="63"/>
      <c r="V139" s="63"/>
    </row>
    <row r="140" spans="1:22" s="56" customFormat="1" x14ac:dyDescent="0.25">
      <c r="A140" s="59"/>
      <c r="B140" s="59" t="s">
        <v>190</v>
      </c>
      <c r="C140" s="60" t="s">
        <v>84</v>
      </c>
      <c r="D140" s="55">
        <v>4000</v>
      </c>
      <c r="E140" s="55"/>
      <c r="F140" s="49">
        <f t="shared" si="55"/>
        <v>4000</v>
      </c>
      <c r="G140" s="49">
        <f t="shared" si="56"/>
        <v>0</v>
      </c>
      <c r="H140" s="62"/>
      <c r="I140" s="61">
        <v>4000</v>
      </c>
      <c r="J140" s="61"/>
      <c r="K140" s="61"/>
      <c r="L140" s="61"/>
      <c r="M140" s="62"/>
      <c r="N140" s="61"/>
      <c r="O140" s="61"/>
      <c r="P140" s="61"/>
      <c r="Q140" s="61"/>
      <c r="R140" s="61"/>
      <c r="S140" s="61"/>
      <c r="T140" s="62"/>
      <c r="U140" s="63"/>
      <c r="V140" s="63"/>
    </row>
    <row r="141" spans="1:22" s="56" customFormat="1" x14ac:dyDescent="0.25">
      <c r="A141" s="59"/>
      <c r="B141" s="59" t="s">
        <v>194</v>
      </c>
      <c r="C141" s="60" t="s">
        <v>84</v>
      </c>
      <c r="D141" s="55">
        <v>3000</v>
      </c>
      <c r="E141" s="55"/>
      <c r="F141" s="49">
        <f t="shared" si="55"/>
        <v>3000</v>
      </c>
      <c r="G141" s="49">
        <f t="shared" si="56"/>
        <v>0</v>
      </c>
      <c r="H141" s="62"/>
      <c r="I141" s="61">
        <v>3000</v>
      </c>
      <c r="J141" s="61"/>
      <c r="K141" s="61"/>
      <c r="L141" s="61"/>
      <c r="M141" s="62"/>
      <c r="N141" s="61"/>
      <c r="O141" s="61"/>
      <c r="P141" s="61"/>
      <c r="Q141" s="61"/>
      <c r="R141" s="61"/>
      <c r="S141" s="61"/>
      <c r="T141" s="62"/>
      <c r="U141" s="63"/>
      <c r="V141" s="63"/>
    </row>
    <row r="142" spans="1:22" s="56" customFormat="1" ht="30" x14ac:dyDescent="0.25">
      <c r="A142" s="59"/>
      <c r="B142" s="59" t="s">
        <v>195</v>
      </c>
      <c r="C142" s="60" t="s">
        <v>84</v>
      </c>
      <c r="D142" s="55">
        <v>1100</v>
      </c>
      <c r="E142" s="55"/>
      <c r="F142" s="49">
        <f t="shared" si="55"/>
        <v>1100</v>
      </c>
      <c r="G142" s="49">
        <f t="shared" si="56"/>
        <v>0</v>
      </c>
      <c r="H142" s="62"/>
      <c r="I142" s="61">
        <v>1100</v>
      </c>
      <c r="J142" s="61"/>
      <c r="K142" s="61"/>
      <c r="L142" s="61"/>
      <c r="M142" s="62"/>
      <c r="N142" s="61"/>
      <c r="O142" s="61"/>
      <c r="P142" s="61"/>
      <c r="Q142" s="61"/>
      <c r="R142" s="61"/>
      <c r="S142" s="61"/>
      <c r="T142" s="62"/>
      <c r="U142" s="63"/>
      <c r="V142" s="63"/>
    </row>
    <row r="143" spans="1:22" s="56" customFormat="1" ht="30" x14ac:dyDescent="0.25">
      <c r="A143" s="59"/>
      <c r="B143" s="59" t="s">
        <v>197</v>
      </c>
      <c r="C143" s="60" t="s">
        <v>84</v>
      </c>
      <c r="D143" s="55">
        <v>6000</v>
      </c>
      <c r="E143" s="55"/>
      <c r="F143" s="49">
        <f t="shared" si="55"/>
        <v>6000</v>
      </c>
      <c r="G143" s="49">
        <f t="shared" si="56"/>
        <v>0</v>
      </c>
      <c r="H143" s="62"/>
      <c r="I143" s="61">
        <v>6000</v>
      </c>
      <c r="J143" s="61"/>
      <c r="K143" s="61"/>
      <c r="L143" s="61"/>
      <c r="M143" s="62"/>
      <c r="N143" s="61"/>
      <c r="O143" s="61"/>
      <c r="P143" s="61"/>
      <c r="Q143" s="61"/>
      <c r="R143" s="61"/>
      <c r="S143" s="61"/>
      <c r="T143" s="62"/>
      <c r="U143" s="63"/>
      <c r="V143" s="63"/>
    </row>
    <row r="144" spans="1:22" s="56" customFormat="1" ht="45" x14ac:dyDescent="0.25">
      <c r="A144" s="59"/>
      <c r="B144" s="59" t="s">
        <v>200</v>
      </c>
      <c r="C144" s="60" t="s">
        <v>84</v>
      </c>
      <c r="D144" s="55">
        <v>2000</v>
      </c>
      <c r="E144" s="55"/>
      <c r="F144" s="49">
        <f t="shared" ref="F144:F146" si="57">I144+N144+P144+U144</f>
        <v>2000</v>
      </c>
      <c r="G144" s="49">
        <f t="shared" ref="G144:G146" si="58">K144+O144+Q144+S144+V144</f>
        <v>0</v>
      </c>
      <c r="H144" s="62"/>
      <c r="I144" s="61">
        <v>2000</v>
      </c>
      <c r="J144" s="61"/>
      <c r="K144" s="61"/>
      <c r="L144" s="61"/>
      <c r="M144" s="62"/>
      <c r="N144" s="61"/>
      <c r="O144" s="61"/>
      <c r="P144" s="61"/>
      <c r="Q144" s="61"/>
      <c r="R144" s="61"/>
      <c r="S144" s="61"/>
      <c r="T144" s="62"/>
      <c r="U144" s="63"/>
      <c r="V144" s="63"/>
    </row>
    <row r="145" spans="1:22" s="56" customFormat="1" ht="30" x14ac:dyDescent="0.25">
      <c r="A145" s="59"/>
      <c r="B145" s="59" t="s">
        <v>206</v>
      </c>
      <c r="C145" s="60" t="s">
        <v>84</v>
      </c>
      <c r="D145" s="55">
        <v>5150</v>
      </c>
      <c r="E145" s="55"/>
      <c r="F145" s="49">
        <f t="shared" si="57"/>
        <v>5150</v>
      </c>
      <c r="G145" s="49">
        <f t="shared" si="58"/>
        <v>0</v>
      </c>
      <c r="H145" s="62"/>
      <c r="I145" s="61">
        <v>5150</v>
      </c>
      <c r="J145" s="61"/>
      <c r="K145" s="61"/>
      <c r="L145" s="61"/>
      <c r="M145" s="62"/>
      <c r="N145" s="61"/>
      <c r="O145" s="61"/>
      <c r="P145" s="61"/>
      <c r="Q145" s="61"/>
      <c r="R145" s="61"/>
      <c r="S145" s="61"/>
      <c r="T145" s="62"/>
      <c r="U145" s="63"/>
      <c r="V145" s="63"/>
    </row>
    <row r="146" spans="1:22" s="56" customFormat="1" ht="30" x14ac:dyDescent="0.25">
      <c r="A146" s="59"/>
      <c r="B146" s="59" t="s">
        <v>207</v>
      </c>
      <c r="C146" s="60" t="s">
        <v>84</v>
      </c>
      <c r="D146" s="55">
        <v>18000</v>
      </c>
      <c r="E146" s="55"/>
      <c r="F146" s="49">
        <f t="shared" si="57"/>
        <v>18000</v>
      </c>
      <c r="G146" s="49">
        <f t="shared" si="58"/>
        <v>0</v>
      </c>
      <c r="H146" s="62"/>
      <c r="I146" s="61">
        <v>18000</v>
      </c>
      <c r="J146" s="61"/>
      <c r="K146" s="61"/>
      <c r="L146" s="61"/>
      <c r="M146" s="62"/>
      <c r="N146" s="61"/>
      <c r="O146" s="61"/>
      <c r="P146" s="61"/>
      <c r="Q146" s="61"/>
      <c r="R146" s="61"/>
      <c r="S146" s="61"/>
      <c r="T146" s="62"/>
      <c r="U146" s="63"/>
      <c r="V146" s="63"/>
    </row>
    <row r="147" spans="1:22" s="56" customFormat="1" x14ac:dyDescent="0.25">
      <c r="A147" s="59"/>
      <c r="B147" s="59" t="s">
        <v>210</v>
      </c>
      <c r="C147" s="60" t="s">
        <v>84</v>
      </c>
      <c r="D147" s="55">
        <v>34100</v>
      </c>
      <c r="E147" s="55"/>
      <c r="F147" s="49">
        <f t="shared" ref="F147:F149" si="59">I147+N147+P147+U147</f>
        <v>34100</v>
      </c>
      <c r="G147" s="49">
        <f t="shared" ref="G147:G149" si="60">K147+O147+Q147+S147+V147</f>
        <v>0</v>
      </c>
      <c r="H147" s="62"/>
      <c r="I147" s="61">
        <v>34100</v>
      </c>
      <c r="J147" s="61"/>
      <c r="K147" s="61"/>
      <c r="L147" s="61"/>
      <c r="M147" s="62"/>
      <c r="N147" s="61"/>
      <c r="O147" s="61"/>
      <c r="P147" s="61"/>
      <c r="Q147" s="61"/>
      <c r="R147" s="61"/>
      <c r="S147" s="61"/>
      <c r="T147" s="62"/>
      <c r="U147" s="63"/>
      <c r="V147" s="63"/>
    </row>
    <row r="148" spans="1:22" s="56" customFormat="1" x14ac:dyDescent="0.25">
      <c r="A148" s="59"/>
      <c r="B148" s="59" t="s">
        <v>211</v>
      </c>
      <c r="C148" s="60" t="s">
        <v>84</v>
      </c>
      <c r="D148" s="55">
        <v>1380</v>
      </c>
      <c r="E148" s="55"/>
      <c r="F148" s="49">
        <f t="shared" si="59"/>
        <v>1380</v>
      </c>
      <c r="G148" s="49">
        <f t="shared" si="60"/>
        <v>0</v>
      </c>
      <c r="H148" s="62"/>
      <c r="I148" s="61">
        <v>1380</v>
      </c>
      <c r="J148" s="61"/>
      <c r="K148" s="61"/>
      <c r="L148" s="61"/>
      <c r="M148" s="62"/>
      <c r="N148" s="61"/>
      <c r="O148" s="61"/>
      <c r="P148" s="61"/>
      <c r="Q148" s="61"/>
      <c r="R148" s="61"/>
      <c r="S148" s="61"/>
      <c r="T148" s="62"/>
      <c r="U148" s="63"/>
      <c r="V148" s="63"/>
    </row>
    <row r="149" spans="1:22" s="56" customFormat="1" ht="30" x14ac:dyDescent="0.25">
      <c r="A149" s="59"/>
      <c r="B149" s="59" t="s">
        <v>212</v>
      </c>
      <c r="C149" s="60" t="s">
        <v>84</v>
      </c>
      <c r="D149" s="55">
        <v>3000</v>
      </c>
      <c r="E149" s="55"/>
      <c r="F149" s="49">
        <f t="shared" si="59"/>
        <v>3000</v>
      </c>
      <c r="G149" s="49">
        <f t="shared" si="60"/>
        <v>0</v>
      </c>
      <c r="H149" s="62"/>
      <c r="I149" s="61">
        <v>3000</v>
      </c>
      <c r="J149" s="61"/>
      <c r="K149" s="61"/>
      <c r="L149" s="61"/>
      <c r="M149" s="62"/>
      <c r="N149" s="61"/>
      <c r="O149" s="61"/>
      <c r="P149" s="61"/>
      <c r="Q149" s="61"/>
      <c r="R149" s="61"/>
      <c r="S149" s="61"/>
      <c r="T149" s="62"/>
      <c r="U149" s="63"/>
      <c r="V149" s="63"/>
    </row>
    <row r="150" spans="1:22" s="56" customFormat="1" ht="30" x14ac:dyDescent="0.25">
      <c r="A150" s="59"/>
      <c r="B150" s="59" t="s">
        <v>214</v>
      </c>
      <c r="C150" s="60" t="s">
        <v>84</v>
      </c>
      <c r="D150" s="55">
        <v>700</v>
      </c>
      <c r="E150" s="55"/>
      <c r="F150" s="49">
        <f t="shared" ref="F150:F151" si="61">I150+N150+P150+U150</f>
        <v>700</v>
      </c>
      <c r="G150" s="49">
        <f t="shared" ref="G150:G151" si="62">K150+O150+Q150+S150+V150</f>
        <v>0</v>
      </c>
      <c r="H150" s="62"/>
      <c r="I150" s="61">
        <v>700</v>
      </c>
      <c r="J150" s="61"/>
      <c r="K150" s="61"/>
      <c r="L150" s="61"/>
      <c r="M150" s="62"/>
      <c r="N150" s="61"/>
      <c r="O150" s="61"/>
      <c r="P150" s="61"/>
      <c r="Q150" s="61"/>
      <c r="R150" s="61"/>
      <c r="S150" s="61"/>
      <c r="T150" s="62"/>
      <c r="U150" s="63"/>
      <c r="V150" s="63"/>
    </row>
    <row r="151" spans="1:22" s="56" customFormat="1" ht="45" x14ac:dyDescent="0.25">
      <c r="A151" s="59"/>
      <c r="B151" s="59" t="s">
        <v>215</v>
      </c>
      <c r="C151" s="60" t="s">
        <v>84</v>
      </c>
      <c r="D151" s="55">
        <v>8000</v>
      </c>
      <c r="E151" s="55"/>
      <c r="F151" s="49">
        <f t="shared" si="61"/>
        <v>8000</v>
      </c>
      <c r="G151" s="49">
        <f t="shared" si="62"/>
        <v>0</v>
      </c>
      <c r="H151" s="62"/>
      <c r="I151" s="61">
        <v>8000</v>
      </c>
      <c r="J151" s="61"/>
      <c r="K151" s="61"/>
      <c r="L151" s="61"/>
      <c r="M151" s="62"/>
      <c r="N151" s="61"/>
      <c r="O151" s="61"/>
      <c r="P151" s="61"/>
      <c r="Q151" s="61"/>
      <c r="R151" s="61"/>
      <c r="S151" s="61"/>
      <c r="T151" s="62"/>
      <c r="U151" s="63"/>
      <c r="V151" s="63"/>
    </row>
    <row r="152" spans="1:22" s="56" customFormat="1" ht="30" x14ac:dyDescent="0.25">
      <c r="A152" s="59"/>
      <c r="B152" s="59" t="s">
        <v>216</v>
      </c>
      <c r="C152" s="60" t="s">
        <v>84</v>
      </c>
      <c r="D152" s="55">
        <v>3000</v>
      </c>
      <c r="E152" s="55"/>
      <c r="F152" s="49">
        <f t="shared" si="55"/>
        <v>3000</v>
      </c>
      <c r="G152" s="49">
        <f t="shared" si="56"/>
        <v>0</v>
      </c>
      <c r="H152" s="62"/>
      <c r="I152" s="61">
        <v>3000</v>
      </c>
      <c r="J152" s="61"/>
      <c r="K152" s="61"/>
      <c r="L152" s="61"/>
      <c r="M152" s="62"/>
      <c r="N152" s="61"/>
      <c r="O152" s="61"/>
      <c r="P152" s="61"/>
      <c r="Q152" s="61"/>
      <c r="R152" s="61"/>
      <c r="S152" s="61"/>
      <c r="T152" s="62"/>
      <c r="U152" s="63"/>
      <c r="V152" s="63"/>
    </row>
    <row r="153" spans="1:22" s="56" customFormat="1" ht="30" x14ac:dyDescent="0.25">
      <c r="A153" s="59"/>
      <c r="B153" s="59" t="s">
        <v>217</v>
      </c>
      <c r="C153" s="60" t="s">
        <v>84</v>
      </c>
      <c r="D153" s="55">
        <v>25740</v>
      </c>
      <c r="E153" s="55"/>
      <c r="F153" s="49">
        <f t="shared" ref="F153:F160" si="63">I153+N153+P153+U153</f>
        <v>25740</v>
      </c>
      <c r="G153" s="49">
        <f t="shared" ref="G153:G160" si="64">K153+O153+Q153+S153+V153</f>
        <v>0</v>
      </c>
      <c r="H153" s="62"/>
      <c r="I153" s="61">
        <v>25740</v>
      </c>
      <c r="J153" s="61"/>
      <c r="K153" s="61"/>
      <c r="L153" s="61"/>
      <c r="M153" s="62"/>
      <c r="N153" s="61"/>
      <c r="O153" s="61"/>
      <c r="P153" s="61"/>
      <c r="Q153" s="61"/>
      <c r="R153" s="61"/>
      <c r="S153" s="61"/>
      <c r="T153" s="62"/>
      <c r="U153" s="63"/>
      <c r="V153" s="63"/>
    </row>
    <row r="154" spans="1:22" s="56" customFormat="1" ht="30" x14ac:dyDescent="0.25">
      <c r="A154" s="59"/>
      <c r="B154" s="59" t="s">
        <v>218</v>
      </c>
      <c r="C154" s="60" t="s">
        <v>84</v>
      </c>
      <c r="D154" s="55">
        <v>4260</v>
      </c>
      <c r="E154" s="55"/>
      <c r="F154" s="49">
        <f t="shared" si="63"/>
        <v>4260</v>
      </c>
      <c r="G154" s="49">
        <f t="shared" si="64"/>
        <v>0</v>
      </c>
      <c r="H154" s="62"/>
      <c r="I154" s="61">
        <v>4260</v>
      </c>
      <c r="J154" s="61"/>
      <c r="K154" s="61"/>
      <c r="L154" s="61"/>
      <c r="M154" s="62"/>
      <c r="N154" s="61"/>
      <c r="O154" s="61"/>
      <c r="P154" s="61"/>
      <c r="Q154" s="61"/>
      <c r="R154" s="61"/>
      <c r="S154" s="61"/>
      <c r="T154" s="62"/>
      <c r="U154" s="63"/>
      <c r="V154" s="63"/>
    </row>
    <row r="155" spans="1:22" s="56" customFormat="1" x14ac:dyDescent="0.25">
      <c r="A155" s="59"/>
      <c r="B155" s="59" t="s">
        <v>223</v>
      </c>
      <c r="C155" s="60" t="s">
        <v>84</v>
      </c>
      <c r="D155" s="55">
        <v>7000</v>
      </c>
      <c r="E155" s="55"/>
      <c r="F155" s="49">
        <f t="shared" ref="F155:F158" si="65">I155+N155+P155+U155</f>
        <v>7000</v>
      </c>
      <c r="G155" s="49">
        <f t="shared" ref="G155:G158" si="66">K155+O155+Q155+S155+V155</f>
        <v>0</v>
      </c>
      <c r="H155" s="62"/>
      <c r="I155" s="61">
        <v>7000</v>
      </c>
      <c r="J155" s="61"/>
      <c r="K155" s="61"/>
      <c r="L155" s="61"/>
      <c r="M155" s="62"/>
      <c r="N155" s="61"/>
      <c r="O155" s="61"/>
      <c r="P155" s="61"/>
      <c r="Q155" s="61"/>
      <c r="R155" s="61"/>
      <c r="S155" s="61"/>
      <c r="T155" s="62"/>
      <c r="U155" s="63"/>
      <c r="V155" s="63"/>
    </row>
    <row r="156" spans="1:22" s="56" customFormat="1" x14ac:dyDescent="0.25">
      <c r="A156" s="59"/>
      <c r="B156" s="59" t="s">
        <v>224</v>
      </c>
      <c r="C156" s="60" t="s">
        <v>84</v>
      </c>
      <c r="D156" s="55">
        <v>26000</v>
      </c>
      <c r="E156" s="55"/>
      <c r="F156" s="49">
        <f t="shared" si="65"/>
        <v>26000</v>
      </c>
      <c r="G156" s="49">
        <f t="shared" si="66"/>
        <v>0</v>
      </c>
      <c r="H156" s="62"/>
      <c r="I156" s="61">
        <v>26000</v>
      </c>
      <c r="J156" s="61"/>
      <c r="K156" s="61"/>
      <c r="L156" s="61"/>
      <c r="M156" s="62"/>
      <c r="N156" s="61"/>
      <c r="O156" s="61"/>
      <c r="P156" s="61"/>
      <c r="Q156" s="61"/>
      <c r="R156" s="61"/>
      <c r="S156" s="61"/>
      <c r="T156" s="62"/>
      <c r="U156" s="63"/>
      <c r="V156" s="63"/>
    </row>
    <row r="157" spans="1:22" s="56" customFormat="1" ht="30" x14ac:dyDescent="0.25">
      <c r="A157" s="59"/>
      <c r="B157" s="59" t="s">
        <v>227</v>
      </c>
      <c r="C157" s="60" t="s">
        <v>84</v>
      </c>
      <c r="D157" s="55">
        <v>7000</v>
      </c>
      <c r="E157" s="55"/>
      <c r="F157" s="49">
        <f t="shared" si="65"/>
        <v>7000</v>
      </c>
      <c r="G157" s="49">
        <f t="shared" si="66"/>
        <v>0</v>
      </c>
      <c r="H157" s="62"/>
      <c r="I157" s="61">
        <v>7000</v>
      </c>
      <c r="J157" s="61"/>
      <c r="K157" s="61"/>
      <c r="L157" s="61"/>
      <c r="M157" s="62"/>
      <c r="N157" s="61"/>
      <c r="O157" s="61"/>
      <c r="P157" s="61"/>
      <c r="Q157" s="61"/>
      <c r="R157" s="61"/>
      <c r="S157" s="61"/>
      <c r="T157" s="62"/>
      <c r="U157" s="63"/>
      <c r="V157" s="63"/>
    </row>
    <row r="158" spans="1:22" s="56" customFormat="1" x14ac:dyDescent="0.25">
      <c r="A158" s="59"/>
      <c r="B158" s="59"/>
      <c r="C158" s="60"/>
      <c r="D158" s="55"/>
      <c r="E158" s="55"/>
      <c r="F158" s="49">
        <f t="shared" si="65"/>
        <v>0</v>
      </c>
      <c r="G158" s="49">
        <f t="shared" si="66"/>
        <v>0</v>
      </c>
      <c r="H158" s="62"/>
      <c r="I158" s="61"/>
      <c r="J158" s="61"/>
      <c r="K158" s="61"/>
      <c r="L158" s="61"/>
      <c r="M158" s="62"/>
      <c r="N158" s="61"/>
      <c r="O158" s="61"/>
      <c r="P158" s="61"/>
      <c r="Q158" s="61"/>
      <c r="R158" s="61"/>
      <c r="S158" s="61"/>
      <c r="T158" s="62"/>
      <c r="U158" s="63"/>
      <c r="V158" s="63"/>
    </row>
    <row r="159" spans="1:22" s="56" customFormat="1" x14ac:dyDescent="0.25">
      <c r="A159" s="59"/>
      <c r="B159" s="59"/>
      <c r="C159" s="60"/>
      <c r="D159" s="55"/>
      <c r="E159" s="55"/>
      <c r="F159" s="49">
        <f t="shared" si="63"/>
        <v>0</v>
      </c>
      <c r="G159" s="49">
        <f t="shared" si="64"/>
        <v>0</v>
      </c>
      <c r="H159" s="62"/>
      <c r="I159" s="61"/>
      <c r="J159" s="61"/>
      <c r="K159" s="61"/>
      <c r="L159" s="61"/>
      <c r="M159" s="62"/>
      <c r="N159" s="61"/>
      <c r="O159" s="61"/>
      <c r="P159" s="61"/>
      <c r="Q159" s="61"/>
      <c r="R159" s="61"/>
      <c r="S159" s="61"/>
      <c r="T159" s="62"/>
      <c r="U159" s="63"/>
      <c r="V159" s="63"/>
    </row>
    <row r="160" spans="1:22" s="56" customFormat="1" x14ac:dyDescent="0.25">
      <c r="A160" s="59"/>
      <c r="B160" s="59"/>
      <c r="C160" s="60"/>
      <c r="D160" s="55"/>
      <c r="E160" s="55"/>
      <c r="F160" s="49">
        <f t="shared" si="63"/>
        <v>0</v>
      </c>
      <c r="G160" s="49">
        <f t="shared" si="64"/>
        <v>0</v>
      </c>
      <c r="H160" s="62"/>
      <c r="I160" s="61"/>
      <c r="J160" s="61"/>
      <c r="K160" s="61"/>
      <c r="L160" s="61"/>
      <c r="M160" s="62"/>
      <c r="N160" s="61"/>
      <c r="O160" s="61"/>
      <c r="P160" s="61"/>
      <c r="Q160" s="61"/>
      <c r="R160" s="61"/>
      <c r="S160" s="61"/>
      <c r="T160" s="62"/>
      <c r="U160" s="63"/>
      <c r="V160" s="63"/>
    </row>
    <row r="161" spans="1:22" s="56" customFormat="1" x14ac:dyDescent="0.25">
      <c r="A161" s="59"/>
      <c r="B161" s="59"/>
      <c r="C161" s="60"/>
      <c r="D161" s="55"/>
      <c r="E161" s="55"/>
      <c r="F161" s="49">
        <f t="shared" si="55"/>
        <v>0</v>
      </c>
      <c r="G161" s="49">
        <f t="shared" si="56"/>
        <v>0</v>
      </c>
      <c r="H161" s="62"/>
      <c r="I161" s="61"/>
      <c r="J161" s="61"/>
      <c r="K161" s="61"/>
      <c r="L161" s="61"/>
      <c r="M161" s="62"/>
      <c r="N161" s="61"/>
      <c r="O161" s="61"/>
      <c r="P161" s="61"/>
      <c r="Q161" s="61"/>
      <c r="R161" s="61"/>
      <c r="S161" s="61"/>
      <c r="T161" s="62"/>
      <c r="U161" s="63"/>
      <c r="V161" s="63"/>
    </row>
    <row r="162" spans="1:22" s="56" customFormat="1" x14ac:dyDescent="0.25">
      <c r="A162" s="59"/>
      <c r="B162" s="59"/>
      <c r="C162" s="60"/>
      <c r="D162" s="55"/>
      <c r="E162" s="55"/>
      <c r="F162" s="49">
        <f t="shared" si="53"/>
        <v>0</v>
      </c>
      <c r="G162" s="49">
        <f t="shared" si="51"/>
        <v>0</v>
      </c>
      <c r="H162" s="62"/>
      <c r="I162" s="61"/>
      <c r="J162" s="61"/>
      <c r="K162" s="61"/>
      <c r="L162" s="61"/>
      <c r="M162" s="62"/>
      <c r="N162" s="61"/>
      <c r="O162" s="61"/>
      <c r="P162" s="61"/>
      <c r="Q162" s="61"/>
      <c r="R162" s="61"/>
      <c r="S162" s="61"/>
      <c r="T162" s="62"/>
      <c r="U162" s="63"/>
      <c r="V162" s="63"/>
    </row>
    <row r="163" spans="1:22" s="56" customFormat="1" x14ac:dyDescent="0.25">
      <c r="A163" s="59"/>
      <c r="B163" s="59" t="s">
        <v>67</v>
      </c>
      <c r="C163" s="60"/>
      <c r="D163" s="55"/>
      <c r="E163" s="55"/>
      <c r="F163" s="49">
        <f t="shared" si="53"/>
        <v>0</v>
      </c>
      <c r="G163" s="49">
        <f t="shared" si="51"/>
        <v>0</v>
      </c>
      <c r="H163" s="62"/>
      <c r="I163" s="61"/>
      <c r="J163" s="61"/>
      <c r="K163" s="61"/>
      <c r="L163" s="61"/>
      <c r="M163" s="62"/>
      <c r="N163" s="61"/>
      <c r="O163" s="61"/>
      <c r="P163" s="61"/>
      <c r="Q163" s="61"/>
      <c r="R163" s="61"/>
      <c r="S163" s="61"/>
      <c r="T163" s="62"/>
      <c r="U163" s="63"/>
      <c r="V163" s="63"/>
    </row>
    <row r="164" spans="1:22" s="56" customFormat="1" x14ac:dyDescent="0.25">
      <c r="A164" s="67">
        <v>5202</v>
      </c>
      <c r="B164" s="67" t="s">
        <v>63</v>
      </c>
      <c r="C164" s="68"/>
      <c r="D164" s="58">
        <f>SUM(D165:D166)</f>
        <v>0</v>
      </c>
      <c r="E164" s="58">
        <f>SUM(E165:E166)</f>
        <v>0</v>
      </c>
      <c r="F164" s="49">
        <f t="shared" si="53"/>
        <v>0</v>
      </c>
      <c r="G164" s="49">
        <f t="shared" si="51"/>
        <v>0</v>
      </c>
      <c r="H164" s="70"/>
      <c r="I164" s="69">
        <f>SUM(I165:I166)</f>
        <v>0</v>
      </c>
      <c r="J164" s="69">
        <f>SUM(J165:J166)</f>
        <v>0</v>
      </c>
      <c r="K164" s="69">
        <f>SUM(K165:K166)</f>
        <v>0</v>
      </c>
      <c r="L164" s="69">
        <f>SUM(L165:L166)</f>
        <v>0</v>
      </c>
      <c r="M164" s="70"/>
      <c r="N164" s="69">
        <f t="shared" ref="N164:S164" si="67">SUM(N165:N166)</f>
        <v>0</v>
      </c>
      <c r="O164" s="69">
        <f t="shared" si="67"/>
        <v>0</v>
      </c>
      <c r="P164" s="69">
        <f t="shared" si="67"/>
        <v>0</v>
      </c>
      <c r="Q164" s="69">
        <f t="shared" si="67"/>
        <v>0</v>
      </c>
      <c r="R164" s="69">
        <f t="shared" si="67"/>
        <v>0</v>
      </c>
      <c r="S164" s="69">
        <f t="shared" si="67"/>
        <v>0</v>
      </c>
      <c r="T164" s="70"/>
      <c r="U164" s="71">
        <f>SUM(U165:U166)</f>
        <v>0</v>
      </c>
      <c r="V164" s="71">
        <f>SUM(V165:V166)</f>
        <v>0</v>
      </c>
    </row>
    <row r="165" spans="1:22" s="56" customFormat="1" x14ac:dyDescent="0.25">
      <c r="A165" s="59"/>
      <c r="B165" s="59"/>
      <c r="C165" s="60"/>
      <c r="D165" s="55"/>
      <c r="E165" s="55"/>
      <c r="F165" s="49">
        <f t="shared" si="53"/>
        <v>0</v>
      </c>
      <c r="G165" s="49">
        <f t="shared" si="51"/>
        <v>0</v>
      </c>
      <c r="H165" s="62"/>
      <c r="I165" s="61"/>
      <c r="J165" s="61"/>
      <c r="K165" s="61"/>
      <c r="L165" s="61"/>
      <c r="M165" s="62"/>
      <c r="N165" s="61"/>
      <c r="O165" s="61"/>
      <c r="P165" s="61"/>
      <c r="Q165" s="61"/>
      <c r="R165" s="61"/>
      <c r="S165" s="61"/>
      <c r="T165" s="62"/>
      <c r="U165" s="63"/>
      <c r="V165" s="63"/>
    </row>
    <row r="166" spans="1:22" s="56" customFormat="1" x14ac:dyDescent="0.25">
      <c r="A166" s="59"/>
      <c r="B166" s="59" t="s">
        <v>67</v>
      </c>
      <c r="C166" s="60"/>
      <c r="D166" s="55"/>
      <c r="E166" s="55"/>
      <c r="F166" s="49">
        <f t="shared" si="53"/>
        <v>0</v>
      </c>
      <c r="G166" s="49">
        <f t="shared" si="51"/>
        <v>0</v>
      </c>
      <c r="H166" s="62"/>
      <c r="I166" s="61"/>
      <c r="J166" s="61"/>
      <c r="K166" s="61"/>
      <c r="L166" s="61"/>
      <c r="M166" s="62"/>
      <c r="N166" s="61"/>
      <c r="O166" s="61"/>
      <c r="P166" s="61"/>
      <c r="Q166" s="61"/>
      <c r="R166" s="61"/>
      <c r="S166" s="61"/>
      <c r="T166" s="62"/>
      <c r="U166" s="63"/>
      <c r="V166" s="63"/>
    </row>
    <row r="167" spans="1:22" s="56" customFormat="1" ht="30" x14ac:dyDescent="0.25">
      <c r="A167" s="67">
        <v>5203</v>
      </c>
      <c r="B167" s="67" t="s">
        <v>35</v>
      </c>
      <c r="C167" s="68"/>
      <c r="D167" s="58">
        <f>SUM(D168:D192)</f>
        <v>198280</v>
      </c>
      <c r="E167" s="58">
        <f>SUM(E168:E192)</f>
        <v>19256</v>
      </c>
      <c r="F167" s="49">
        <f t="shared" si="53"/>
        <v>150964</v>
      </c>
      <c r="G167" s="49">
        <f t="shared" si="51"/>
        <v>0</v>
      </c>
      <c r="H167" s="70"/>
      <c r="I167" s="69">
        <f>SUM(I168:I192)</f>
        <v>149964</v>
      </c>
      <c r="J167" s="69">
        <f>SUM(J168:J192)</f>
        <v>0</v>
      </c>
      <c r="K167" s="69">
        <f>SUM(K168:K192)</f>
        <v>0</v>
      </c>
      <c r="L167" s="69">
        <f>SUM(L168:L192)</f>
        <v>0</v>
      </c>
      <c r="M167" s="70"/>
      <c r="N167" s="69">
        <f t="shared" ref="N167:S167" si="68">SUM(N168:N192)</f>
        <v>0</v>
      </c>
      <c r="O167" s="69">
        <f t="shared" si="68"/>
        <v>0</v>
      </c>
      <c r="P167" s="69">
        <f t="shared" si="68"/>
        <v>1000</v>
      </c>
      <c r="Q167" s="69">
        <f t="shared" si="68"/>
        <v>0</v>
      </c>
      <c r="R167" s="69">
        <f t="shared" si="68"/>
        <v>0</v>
      </c>
      <c r="S167" s="69">
        <f t="shared" si="68"/>
        <v>0</v>
      </c>
      <c r="T167" s="70"/>
      <c r="U167" s="71">
        <f>SUM(U168:U192)</f>
        <v>0</v>
      </c>
      <c r="V167" s="71">
        <f>SUM(V168:V192)</f>
        <v>0</v>
      </c>
    </row>
    <row r="168" spans="1:22" s="56" customFormat="1" x14ac:dyDescent="0.25">
      <c r="A168" s="59"/>
      <c r="B168" s="59" t="s">
        <v>150</v>
      </c>
      <c r="C168" s="60" t="s">
        <v>84</v>
      </c>
      <c r="D168" s="55">
        <v>1000</v>
      </c>
      <c r="E168" s="55"/>
      <c r="F168" s="49">
        <f t="shared" si="53"/>
        <v>1000</v>
      </c>
      <c r="G168" s="49">
        <f t="shared" si="51"/>
        <v>0</v>
      </c>
      <c r="H168" s="62"/>
      <c r="I168" s="61"/>
      <c r="J168" s="61"/>
      <c r="K168" s="61"/>
      <c r="L168" s="61"/>
      <c r="M168" s="62"/>
      <c r="N168" s="61"/>
      <c r="O168" s="61"/>
      <c r="P168" s="61">
        <v>1000</v>
      </c>
      <c r="Q168" s="61"/>
      <c r="R168" s="61"/>
      <c r="S168" s="61"/>
      <c r="T168" s="62"/>
      <c r="U168" s="63"/>
      <c r="V168" s="63"/>
    </row>
    <row r="169" spans="1:22" s="56" customFormat="1" x14ac:dyDescent="0.25">
      <c r="A169" s="59"/>
      <c r="B169" s="59" t="s">
        <v>184</v>
      </c>
      <c r="C169" s="60" t="s">
        <v>84</v>
      </c>
      <c r="D169" s="55">
        <v>5000</v>
      </c>
      <c r="E169" s="55"/>
      <c r="F169" s="49">
        <f t="shared" ref="F169:F171" si="69">I169+N169+P169+U169</f>
        <v>5000</v>
      </c>
      <c r="G169" s="49">
        <f t="shared" ref="G169:G171" si="70">K169+O169+Q169+S169+V169</f>
        <v>0</v>
      </c>
      <c r="H169" s="62"/>
      <c r="I169" s="61">
        <v>5000</v>
      </c>
      <c r="J169" s="61"/>
      <c r="K169" s="61"/>
      <c r="L169" s="61"/>
      <c r="M169" s="62"/>
      <c r="N169" s="61"/>
      <c r="O169" s="61"/>
      <c r="P169" s="61"/>
      <c r="Q169" s="61"/>
      <c r="R169" s="61"/>
      <c r="S169" s="61"/>
      <c r="T169" s="62"/>
      <c r="U169" s="63"/>
      <c r="V169" s="63"/>
    </row>
    <row r="170" spans="1:22" s="56" customFormat="1" x14ac:dyDescent="0.25">
      <c r="A170" s="59"/>
      <c r="B170" s="59" t="s">
        <v>187</v>
      </c>
      <c r="C170" s="60" t="s">
        <v>84</v>
      </c>
      <c r="D170" s="55">
        <v>1950</v>
      </c>
      <c r="E170" s="55"/>
      <c r="F170" s="49">
        <f t="shared" si="69"/>
        <v>1950</v>
      </c>
      <c r="G170" s="49">
        <f t="shared" si="70"/>
        <v>0</v>
      </c>
      <c r="H170" s="62"/>
      <c r="I170" s="61">
        <v>1950</v>
      </c>
      <c r="J170" s="61"/>
      <c r="K170" s="61"/>
      <c r="L170" s="61"/>
      <c r="M170" s="62"/>
      <c r="N170" s="61"/>
      <c r="O170" s="61"/>
      <c r="P170" s="61"/>
      <c r="Q170" s="61"/>
      <c r="R170" s="61"/>
      <c r="S170" s="61"/>
      <c r="T170" s="62"/>
      <c r="U170" s="63"/>
      <c r="V170" s="63"/>
    </row>
    <row r="171" spans="1:22" s="56" customFormat="1" x14ac:dyDescent="0.25">
      <c r="A171" s="59"/>
      <c r="B171" s="59" t="s">
        <v>188</v>
      </c>
      <c r="C171" s="60" t="s">
        <v>84</v>
      </c>
      <c r="D171" s="55">
        <v>2000</v>
      </c>
      <c r="E171" s="55"/>
      <c r="F171" s="49">
        <f t="shared" si="69"/>
        <v>2000</v>
      </c>
      <c r="G171" s="49">
        <f t="shared" si="70"/>
        <v>0</v>
      </c>
      <c r="H171" s="62"/>
      <c r="I171" s="61">
        <v>2000</v>
      </c>
      <c r="J171" s="61"/>
      <c r="K171" s="61"/>
      <c r="L171" s="61"/>
      <c r="M171" s="62"/>
      <c r="N171" s="61"/>
      <c r="O171" s="61"/>
      <c r="P171" s="61"/>
      <c r="Q171" s="61"/>
      <c r="R171" s="61"/>
      <c r="S171" s="61"/>
      <c r="T171" s="62"/>
      <c r="U171" s="63"/>
      <c r="V171" s="63"/>
    </row>
    <row r="172" spans="1:22" s="56" customFormat="1" x14ac:dyDescent="0.25">
      <c r="A172" s="59"/>
      <c r="B172" s="59" t="s">
        <v>191</v>
      </c>
      <c r="C172" s="60" t="s">
        <v>84</v>
      </c>
      <c r="D172" s="55">
        <v>7060</v>
      </c>
      <c r="E172" s="55"/>
      <c r="F172" s="49">
        <f t="shared" ref="F172:F189" si="71">I172+N172+P172+U172</f>
        <v>7060</v>
      </c>
      <c r="G172" s="49">
        <f t="shared" ref="G172:G189" si="72">K172+O172+Q172+S172+V172</f>
        <v>0</v>
      </c>
      <c r="H172" s="62"/>
      <c r="I172" s="61">
        <v>7060</v>
      </c>
      <c r="J172" s="61"/>
      <c r="K172" s="61"/>
      <c r="L172" s="61"/>
      <c r="M172" s="62"/>
      <c r="N172" s="61"/>
      <c r="O172" s="61"/>
      <c r="P172" s="61"/>
      <c r="Q172" s="61"/>
      <c r="R172" s="61"/>
      <c r="S172" s="61"/>
      <c r="T172" s="62"/>
      <c r="U172" s="63"/>
      <c r="V172" s="63"/>
    </row>
    <row r="173" spans="1:22" s="56" customFormat="1" x14ac:dyDescent="0.25">
      <c r="A173" s="59"/>
      <c r="B173" s="59" t="s">
        <v>192</v>
      </c>
      <c r="C173" s="60" t="s">
        <v>84</v>
      </c>
      <c r="D173" s="55">
        <v>1200</v>
      </c>
      <c r="E173" s="55"/>
      <c r="F173" s="49">
        <f t="shared" si="71"/>
        <v>1200</v>
      </c>
      <c r="G173" s="49">
        <f t="shared" si="72"/>
        <v>0</v>
      </c>
      <c r="H173" s="62"/>
      <c r="I173" s="61">
        <v>1200</v>
      </c>
      <c r="J173" s="61"/>
      <c r="K173" s="61"/>
      <c r="L173" s="61"/>
      <c r="M173" s="62"/>
      <c r="N173" s="61"/>
      <c r="O173" s="61"/>
      <c r="P173" s="61"/>
      <c r="Q173" s="61"/>
      <c r="R173" s="61"/>
      <c r="S173" s="61"/>
      <c r="T173" s="62"/>
      <c r="U173" s="63"/>
      <c r="V173" s="63"/>
    </row>
    <row r="174" spans="1:22" s="56" customFormat="1" x14ac:dyDescent="0.25">
      <c r="A174" s="59"/>
      <c r="B174" s="59" t="s">
        <v>193</v>
      </c>
      <c r="C174" s="60" t="s">
        <v>84</v>
      </c>
      <c r="D174" s="55">
        <v>3000</v>
      </c>
      <c r="E174" s="55"/>
      <c r="F174" s="49">
        <f t="shared" si="71"/>
        <v>3000</v>
      </c>
      <c r="G174" s="49">
        <f t="shared" si="72"/>
        <v>0</v>
      </c>
      <c r="H174" s="62"/>
      <c r="I174" s="61">
        <v>3000</v>
      </c>
      <c r="J174" s="61"/>
      <c r="K174" s="61"/>
      <c r="L174" s="61"/>
      <c r="M174" s="62"/>
      <c r="N174" s="61"/>
      <c r="O174" s="61"/>
      <c r="P174" s="61"/>
      <c r="Q174" s="61"/>
      <c r="R174" s="61"/>
      <c r="S174" s="61"/>
      <c r="T174" s="62"/>
      <c r="U174" s="63"/>
      <c r="V174" s="63"/>
    </row>
    <row r="175" spans="1:22" s="56" customFormat="1" x14ac:dyDescent="0.25">
      <c r="A175" s="59"/>
      <c r="B175" s="59" t="s">
        <v>196</v>
      </c>
      <c r="C175" s="60" t="s">
        <v>84</v>
      </c>
      <c r="D175" s="55">
        <v>11400</v>
      </c>
      <c r="E175" s="55"/>
      <c r="F175" s="49">
        <f t="shared" si="71"/>
        <v>11400</v>
      </c>
      <c r="G175" s="49">
        <f t="shared" si="72"/>
        <v>0</v>
      </c>
      <c r="H175" s="62"/>
      <c r="I175" s="61">
        <v>11400</v>
      </c>
      <c r="J175" s="61"/>
      <c r="K175" s="61"/>
      <c r="L175" s="61"/>
      <c r="M175" s="62"/>
      <c r="N175" s="61"/>
      <c r="O175" s="61"/>
      <c r="P175" s="61"/>
      <c r="Q175" s="61"/>
      <c r="R175" s="61"/>
      <c r="S175" s="61"/>
      <c r="T175" s="62"/>
      <c r="U175" s="63"/>
      <c r="V175" s="63"/>
    </row>
    <row r="176" spans="1:22" s="56" customFormat="1" x14ac:dyDescent="0.25">
      <c r="A176" s="59"/>
      <c r="B176" s="59" t="s">
        <v>198</v>
      </c>
      <c r="C176" s="60" t="s">
        <v>84</v>
      </c>
      <c r="D176" s="55">
        <v>2000</v>
      </c>
      <c r="E176" s="55"/>
      <c r="F176" s="49">
        <f t="shared" si="71"/>
        <v>2000</v>
      </c>
      <c r="G176" s="49">
        <f t="shared" si="72"/>
        <v>0</v>
      </c>
      <c r="H176" s="62"/>
      <c r="I176" s="61">
        <v>2000</v>
      </c>
      <c r="J176" s="61"/>
      <c r="K176" s="61"/>
      <c r="L176" s="61"/>
      <c r="M176" s="62"/>
      <c r="N176" s="61"/>
      <c r="O176" s="61"/>
      <c r="P176" s="61"/>
      <c r="Q176" s="61"/>
      <c r="R176" s="61"/>
      <c r="S176" s="61"/>
      <c r="T176" s="62"/>
      <c r="U176" s="63"/>
      <c r="V176" s="63"/>
    </row>
    <row r="177" spans="1:22" s="56" customFormat="1" ht="30" x14ac:dyDescent="0.25">
      <c r="A177" s="59"/>
      <c r="B177" s="59" t="s">
        <v>199</v>
      </c>
      <c r="C177" s="60" t="s">
        <v>84</v>
      </c>
      <c r="D177" s="55">
        <v>10000</v>
      </c>
      <c r="E177" s="55"/>
      <c r="F177" s="49">
        <f t="shared" si="71"/>
        <v>10000</v>
      </c>
      <c r="G177" s="49">
        <f t="shared" si="72"/>
        <v>0</v>
      </c>
      <c r="H177" s="62"/>
      <c r="I177" s="61">
        <v>10000</v>
      </c>
      <c r="J177" s="61"/>
      <c r="K177" s="61"/>
      <c r="L177" s="61"/>
      <c r="M177" s="62"/>
      <c r="N177" s="61"/>
      <c r="O177" s="61"/>
      <c r="P177" s="61"/>
      <c r="Q177" s="61"/>
      <c r="R177" s="61"/>
      <c r="S177" s="61"/>
      <c r="T177" s="62"/>
      <c r="U177" s="63"/>
      <c r="V177" s="63"/>
    </row>
    <row r="178" spans="1:22" s="56" customFormat="1" ht="30" x14ac:dyDescent="0.25">
      <c r="A178" s="59"/>
      <c r="B178" s="59" t="s">
        <v>201</v>
      </c>
      <c r="C178" s="60" t="s">
        <v>84</v>
      </c>
      <c r="D178" s="55">
        <v>1200</v>
      </c>
      <c r="E178" s="55"/>
      <c r="F178" s="49">
        <f t="shared" si="71"/>
        <v>1200</v>
      </c>
      <c r="G178" s="49">
        <f t="shared" si="72"/>
        <v>0</v>
      </c>
      <c r="H178" s="62"/>
      <c r="I178" s="61">
        <v>1200</v>
      </c>
      <c r="J178" s="61"/>
      <c r="K178" s="61"/>
      <c r="L178" s="61"/>
      <c r="M178" s="62"/>
      <c r="N178" s="61"/>
      <c r="O178" s="61"/>
      <c r="P178" s="61"/>
      <c r="Q178" s="61"/>
      <c r="R178" s="61"/>
      <c r="S178" s="61"/>
      <c r="T178" s="62"/>
      <c r="U178" s="63"/>
      <c r="V178" s="63"/>
    </row>
    <row r="179" spans="1:22" s="56" customFormat="1" ht="30" x14ac:dyDescent="0.25">
      <c r="A179" s="59"/>
      <c r="B179" s="59" t="s">
        <v>202</v>
      </c>
      <c r="C179" s="60" t="s">
        <v>84</v>
      </c>
      <c r="D179" s="55">
        <v>1250</v>
      </c>
      <c r="E179" s="55"/>
      <c r="F179" s="49">
        <f t="shared" ref="F179:F187" si="73">I179+N179+P179+U179</f>
        <v>1250</v>
      </c>
      <c r="G179" s="49">
        <f t="shared" ref="G179:G187" si="74">K179+O179+Q179+S179+V179</f>
        <v>0</v>
      </c>
      <c r="H179" s="62"/>
      <c r="I179" s="61">
        <v>1250</v>
      </c>
      <c r="J179" s="61"/>
      <c r="K179" s="61"/>
      <c r="L179" s="61"/>
      <c r="M179" s="62"/>
      <c r="N179" s="61"/>
      <c r="O179" s="61"/>
      <c r="P179" s="61"/>
      <c r="Q179" s="61"/>
      <c r="R179" s="61"/>
      <c r="S179" s="61"/>
      <c r="T179" s="62"/>
      <c r="U179" s="63"/>
      <c r="V179" s="63"/>
    </row>
    <row r="180" spans="1:22" s="56" customFormat="1" ht="30" x14ac:dyDescent="0.25">
      <c r="A180" s="59"/>
      <c r="B180" s="59" t="s">
        <v>205</v>
      </c>
      <c r="C180" s="60" t="s">
        <v>86</v>
      </c>
      <c r="D180" s="55">
        <v>11432</v>
      </c>
      <c r="E180" s="55">
        <v>5716</v>
      </c>
      <c r="F180" s="49">
        <f t="shared" si="73"/>
        <v>5716</v>
      </c>
      <c r="G180" s="49">
        <f t="shared" si="74"/>
        <v>0</v>
      </c>
      <c r="H180" s="62"/>
      <c r="I180" s="61">
        <v>5716</v>
      </c>
      <c r="J180" s="61"/>
      <c r="K180" s="61"/>
      <c r="L180" s="61"/>
      <c r="M180" s="62"/>
      <c r="N180" s="61"/>
      <c r="O180" s="61"/>
      <c r="P180" s="61"/>
      <c r="Q180" s="61"/>
      <c r="R180" s="61"/>
      <c r="S180" s="61"/>
      <c r="T180" s="62"/>
      <c r="U180" s="63"/>
      <c r="V180" s="63"/>
    </row>
    <row r="181" spans="1:22" s="56" customFormat="1" ht="30" x14ac:dyDescent="0.25">
      <c r="A181" s="59"/>
      <c r="B181" s="59" t="s">
        <v>208</v>
      </c>
      <c r="C181" s="60" t="s">
        <v>86</v>
      </c>
      <c r="D181" s="55">
        <v>50000</v>
      </c>
      <c r="E181" s="55">
        <v>13540</v>
      </c>
      <c r="F181" s="49">
        <f t="shared" si="73"/>
        <v>8400</v>
      </c>
      <c r="G181" s="49">
        <f t="shared" si="74"/>
        <v>0</v>
      </c>
      <c r="H181" s="62"/>
      <c r="I181" s="61">
        <v>8400</v>
      </c>
      <c r="J181" s="61"/>
      <c r="K181" s="61"/>
      <c r="L181" s="61"/>
      <c r="M181" s="62"/>
      <c r="N181" s="61"/>
      <c r="O181" s="61"/>
      <c r="P181" s="61"/>
      <c r="Q181" s="61"/>
      <c r="R181" s="61"/>
      <c r="S181" s="61"/>
      <c r="T181" s="62"/>
      <c r="U181" s="63"/>
      <c r="V181" s="63"/>
    </row>
    <row r="182" spans="1:22" s="56" customFormat="1" ht="30" x14ac:dyDescent="0.25">
      <c r="A182" s="59"/>
      <c r="B182" s="59" t="s">
        <v>209</v>
      </c>
      <c r="C182" s="60" t="s">
        <v>84</v>
      </c>
      <c r="D182" s="55">
        <v>4000</v>
      </c>
      <c r="E182" s="55"/>
      <c r="F182" s="49">
        <f t="shared" ref="F182:F186" si="75">I182+N182+P182+U182</f>
        <v>4000</v>
      </c>
      <c r="G182" s="49">
        <f t="shared" ref="G182:G186" si="76">K182+O182+Q182+S182+V182</f>
        <v>0</v>
      </c>
      <c r="H182" s="62"/>
      <c r="I182" s="61">
        <v>4000</v>
      </c>
      <c r="J182" s="61"/>
      <c r="K182" s="61"/>
      <c r="L182" s="61"/>
      <c r="M182" s="62"/>
      <c r="N182" s="61"/>
      <c r="O182" s="61"/>
      <c r="P182" s="61"/>
      <c r="Q182" s="61"/>
      <c r="R182" s="61"/>
      <c r="S182" s="61"/>
      <c r="T182" s="62"/>
      <c r="U182" s="63"/>
      <c r="V182" s="63"/>
    </row>
    <row r="183" spans="1:22" s="56" customFormat="1" ht="30" x14ac:dyDescent="0.25">
      <c r="A183" s="59"/>
      <c r="B183" s="59" t="s">
        <v>213</v>
      </c>
      <c r="C183" s="60" t="s">
        <v>84</v>
      </c>
      <c r="D183" s="55">
        <v>2000</v>
      </c>
      <c r="E183" s="55"/>
      <c r="F183" s="49">
        <f t="shared" si="75"/>
        <v>2000</v>
      </c>
      <c r="G183" s="49">
        <f t="shared" si="76"/>
        <v>0</v>
      </c>
      <c r="H183" s="62"/>
      <c r="I183" s="61">
        <v>2000</v>
      </c>
      <c r="J183" s="61"/>
      <c r="K183" s="61"/>
      <c r="L183" s="61"/>
      <c r="M183" s="62"/>
      <c r="N183" s="61"/>
      <c r="O183" s="61"/>
      <c r="P183" s="61"/>
      <c r="Q183" s="61"/>
      <c r="R183" s="61"/>
      <c r="S183" s="61"/>
      <c r="T183" s="62"/>
      <c r="U183" s="63"/>
      <c r="V183" s="63"/>
    </row>
    <row r="184" spans="1:22" s="56" customFormat="1" ht="30" x14ac:dyDescent="0.25">
      <c r="A184" s="59"/>
      <c r="B184" s="59" t="s">
        <v>219</v>
      </c>
      <c r="C184" s="60" t="s">
        <v>84</v>
      </c>
      <c r="D184" s="55">
        <v>5000</v>
      </c>
      <c r="E184" s="55"/>
      <c r="F184" s="49">
        <f t="shared" si="75"/>
        <v>5000</v>
      </c>
      <c r="G184" s="49">
        <f t="shared" si="76"/>
        <v>0</v>
      </c>
      <c r="H184" s="62"/>
      <c r="I184" s="61">
        <v>5000</v>
      </c>
      <c r="J184" s="61"/>
      <c r="K184" s="61"/>
      <c r="L184" s="61"/>
      <c r="M184" s="62"/>
      <c r="N184" s="61"/>
      <c r="O184" s="61"/>
      <c r="P184" s="61"/>
      <c r="Q184" s="61"/>
      <c r="R184" s="61"/>
      <c r="S184" s="61"/>
      <c r="T184" s="62"/>
      <c r="U184" s="63"/>
      <c r="V184" s="63"/>
    </row>
    <row r="185" spans="1:22" s="56" customFormat="1" ht="30" x14ac:dyDescent="0.25">
      <c r="A185" s="59"/>
      <c r="B185" s="59" t="s">
        <v>220</v>
      </c>
      <c r="C185" s="60" t="s">
        <v>84</v>
      </c>
      <c r="D185" s="55">
        <v>35000</v>
      </c>
      <c r="E185" s="55"/>
      <c r="F185" s="49">
        <f t="shared" si="75"/>
        <v>35000</v>
      </c>
      <c r="G185" s="49">
        <f t="shared" si="76"/>
        <v>0</v>
      </c>
      <c r="H185" s="62"/>
      <c r="I185" s="61">
        <v>35000</v>
      </c>
      <c r="J185" s="61"/>
      <c r="K185" s="61"/>
      <c r="L185" s="61"/>
      <c r="M185" s="62"/>
      <c r="N185" s="61"/>
      <c r="O185" s="61"/>
      <c r="P185" s="61"/>
      <c r="Q185" s="61"/>
      <c r="R185" s="61"/>
      <c r="S185" s="61"/>
      <c r="T185" s="62"/>
      <c r="U185" s="63"/>
      <c r="V185" s="63"/>
    </row>
    <row r="186" spans="1:22" s="56" customFormat="1" ht="30" x14ac:dyDescent="0.25">
      <c r="A186" s="59"/>
      <c r="B186" s="59" t="s">
        <v>221</v>
      </c>
      <c r="C186" s="60" t="s">
        <v>84</v>
      </c>
      <c r="D186" s="55">
        <v>6000</v>
      </c>
      <c r="E186" s="55"/>
      <c r="F186" s="49">
        <f t="shared" si="75"/>
        <v>6000</v>
      </c>
      <c r="G186" s="49">
        <f t="shared" si="76"/>
        <v>0</v>
      </c>
      <c r="H186" s="62"/>
      <c r="I186" s="61">
        <v>6000</v>
      </c>
      <c r="J186" s="61"/>
      <c r="K186" s="61"/>
      <c r="L186" s="61"/>
      <c r="M186" s="62"/>
      <c r="N186" s="61"/>
      <c r="O186" s="61"/>
      <c r="P186" s="61"/>
      <c r="Q186" s="61"/>
      <c r="R186" s="61"/>
      <c r="S186" s="61"/>
      <c r="T186" s="62"/>
      <c r="U186" s="63"/>
      <c r="V186" s="63"/>
    </row>
    <row r="187" spans="1:22" s="56" customFormat="1" ht="30" x14ac:dyDescent="0.25">
      <c r="A187" s="59"/>
      <c r="B187" s="59" t="s">
        <v>225</v>
      </c>
      <c r="C187" s="60" t="s">
        <v>86</v>
      </c>
      <c r="D187" s="55">
        <v>19788</v>
      </c>
      <c r="E187" s="55"/>
      <c r="F187" s="49">
        <f t="shared" si="73"/>
        <v>19788</v>
      </c>
      <c r="G187" s="49">
        <f t="shared" si="74"/>
        <v>0</v>
      </c>
      <c r="H187" s="62"/>
      <c r="I187" s="61">
        <v>19788</v>
      </c>
      <c r="J187" s="61"/>
      <c r="K187" s="61"/>
      <c r="L187" s="61"/>
      <c r="M187" s="62"/>
      <c r="N187" s="61"/>
      <c r="O187" s="61"/>
      <c r="P187" s="61"/>
      <c r="Q187" s="61"/>
      <c r="R187" s="61"/>
      <c r="S187" s="61"/>
      <c r="T187" s="62"/>
      <c r="U187" s="63"/>
      <c r="V187" s="63"/>
    </row>
    <row r="188" spans="1:22" s="56" customFormat="1" ht="30" x14ac:dyDescent="0.25">
      <c r="A188" s="59"/>
      <c r="B188" s="59" t="s">
        <v>228</v>
      </c>
      <c r="C188" s="60" t="s">
        <v>84</v>
      </c>
      <c r="D188" s="55">
        <v>6000</v>
      </c>
      <c r="E188" s="55"/>
      <c r="F188" s="49">
        <f t="shared" si="71"/>
        <v>6000</v>
      </c>
      <c r="G188" s="49">
        <f t="shared" si="72"/>
        <v>0</v>
      </c>
      <c r="H188" s="62"/>
      <c r="I188" s="61">
        <v>6000</v>
      </c>
      <c r="J188" s="61"/>
      <c r="K188" s="61"/>
      <c r="L188" s="61"/>
      <c r="M188" s="62"/>
      <c r="N188" s="61"/>
      <c r="O188" s="61"/>
      <c r="P188" s="61"/>
      <c r="Q188" s="61"/>
      <c r="R188" s="61"/>
      <c r="S188" s="61"/>
      <c r="T188" s="62"/>
      <c r="U188" s="63"/>
      <c r="V188" s="63"/>
    </row>
    <row r="189" spans="1:22" s="56" customFormat="1" ht="30" x14ac:dyDescent="0.25">
      <c r="A189" s="59"/>
      <c r="B189" s="59" t="s">
        <v>229</v>
      </c>
      <c r="C189" s="60" t="s">
        <v>84</v>
      </c>
      <c r="D189" s="55">
        <v>6000</v>
      </c>
      <c r="E189" s="55"/>
      <c r="F189" s="49">
        <f t="shared" si="71"/>
        <v>6000</v>
      </c>
      <c r="G189" s="49">
        <f t="shared" si="72"/>
        <v>0</v>
      </c>
      <c r="H189" s="62"/>
      <c r="I189" s="61">
        <v>6000</v>
      </c>
      <c r="J189" s="61"/>
      <c r="K189" s="61"/>
      <c r="L189" s="61"/>
      <c r="M189" s="62"/>
      <c r="N189" s="61"/>
      <c r="O189" s="61"/>
      <c r="P189" s="61"/>
      <c r="Q189" s="61"/>
      <c r="R189" s="61"/>
      <c r="S189" s="61"/>
      <c r="T189" s="62"/>
      <c r="U189" s="63"/>
      <c r="V189" s="63"/>
    </row>
    <row r="190" spans="1:22" s="56" customFormat="1" ht="30" x14ac:dyDescent="0.25">
      <c r="A190" s="59"/>
      <c r="B190" s="59" t="s">
        <v>230</v>
      </c>
      <c r="C190" s="60" t="s">
        <v>86</v>
      </c>
      <c r="D190" s="55">
        <v>6000</v>
      </c>
      <c r="E190" s="55"/>
      <c r="F190" s="49">
        <f t="shared" si="53"/>
        <v>6000</v>
      </c>
      <c r="G190" s="49">
        <f t="shared" si="51"/>
        <v>0</v>
      </c>
      <c r="H190" s="62"/>
      <c r="I190" s="61">
        <v>6000</v>
      </c>
      <c r="J190" s="61"/>
      <c r="K190" s="61"/>
      <c r="L190" s="61"/>
      <c r="M190" s="62"/>
      <c r="N190" s="61"/>
      <c r="O190" s="61"/>
      <c r="P190" s="61"/>
      <c r="Q190" s="61"/>
      <c r="R190" s="61"/>
      <c r="S190" s="61"/>
      <c r="T190" s="62"/>
      <c r="U190" s="63"/>
      <c r="V190" s="63"/>
    </row>
    <row r="191" spans="1:22" s="56" customFormat="1" x14ac:dyDescent="0.25">
      <c r="A191" s="59"/>
      <c r="B191" s="59"/>
      <c r="C191" s="60"/>
      <c r="D191" s="55"/>
      <c r="E191" s="55"/>
      <c r="F191" s="49">
        <f t="shared" si="53"/>
        <v>0</v>
      </c>
      <c r="G191" s="49">
        <f t="shared" si="51"/>
        <v>0</v>
      </c>
      <c r="H191" s="62"/>
      <c r="I191" s="61"/>
      <c r="J191" s="61"/>
      <c r="K191" s="61"/>
      <c r="L191" s="61"/>
      <c r="M191" s="62"/>
      <c r="N191" s="61"/>
      <c r="O191" s="61"/>
      <c r="P191" s="61"/>
      <c r="Q191" s="61"/>
      <c r="R191" s="61"/>
      <c r="S191" s="61"/>
      <c r="T191" s="62"/>
      <c r="U191" s="63"/>
      <c r="V191" s="63"/>
    </row>
    <row r="192" spans="1:22" s="56" customFormat="1" x14ac:dyDescent="0.25">
      <c r="A192" s="59"/>
      <c r="B192" s="59" t="s">
        <v>67</v>
      </c>
      <c r="C192" s="60"/>
      <c r="D192" s="55"/>
      <c r="E192" s="55"/>
      <c r="F192" s="49">
        <f t="shared" si="53"/>
        <v>0</v>
      </c>
      <c r="G192" s="49">
        <f t="shared" si="51"/>
        <v>0</v>
      </c>
      <c r="H192" s="62"/>
      <c r="I192" s="61"/>
      <c r="J192" s="61"/>
      <c r="K192" s="61"/>
      <c r="L192" s="61"/>
      <c r="M192" s="62"/>
      <c r="N192" s="61"/>
      <c r="O192" s="61"/>
      <c r="P192" s="61"/>
      <c r="Q192" s="61"/>
      <c r="R192" s="61"/>
      <c r="S192" s="61"/>
      <c r="T192" s="62"/>
      <c r="U192" s="63"/>
      <c r="V192" s="63"/>
    </row>
    <row r="193" spans="1:22" s="56" customFormat="1" x14ac:dyDescent="0.25">
      <c r="A193" s="67">
        <v>5204</v>
      </c>
      <c r="B193" s="67" t="s">
        <v>36</v>
      </c>
      <c r="C193" s="68"/>
      <c r="D193" s="58">
        <f>SUM(D194:D195)</f>
        <v>35000</v>
      </c>
      <c r="E193" s="58">
        <f>SUM(E194:E195)</f>
        <v>0</v>
      </c>
      <c r="F193" s="49">
        <f t="shared" si="53"/>
        <v>35000</v>
      </c>
      <c r="G193" s="49">
        <f t="shared" si="51"/>
        <v>0</v>
      </c>
      <c r="H193" s="70"/>
      <c r="I193" s="69">
        <f>SUM(I194:I195)</f>
        <v>35000</v>
      </c>
      <c r="J193" s="69">
        <f>SUM(J194:J195)</f>
        <v>0</v>
      </c>
      <c r="K193" s="69">
        <f>SUM(K194:K195)</f>
        <v>0</v>
      </c>
      <c r="L193" s="69">
        <f>SUM(L194:L195)</f>
        <v>0</v>
      </c>
      <c r="M193" s="70"/>
      <c r="N193" s="69">
        <f t="shared" ref="N193:S193" si="77">SUM(N194:N195)</f>
        <v>0</v>
      </c>
      <c r="O193" s="69">
        <f t="shared" si="77"/>
        <v>0</v>
      </c>
      <c r="P193" s="69">
        <f t="shared" si="77"/>
        <v>0</v>
      </c>
      <c r="Q193" s="69">
        <f t="shared" si="77"/>
        <v>0</v>
      </c>
      <c r="R193" s="69">
        <f t="shared" si="77"/>
        <v>0</v>
      </c>
      <c r="S193" s="69">
        <f t="shared" si="77"/>
        <v>0</v>
      </c>
      <c r="T193" s="70"/>
      <c r="U193" s="71">
        <f>SUM(U194:U195)</f>
        <v>0</v>
      </c>
      <c r="V193" s="71">
        <f>SUM(V194:V195)</f>
        <v>0</v>
      </c>
    </row>
    <row r="194" spans="1:22" s="56" customFormat="1" x14ac:dyDescent="0.25">
      <c r="A194" s="59"/>
      <c r="B194" s="59" t="s">
        <v>226</v>
      </c>
      <c r="C194" s="60" t="s">
        <v>86</v>
      </c>
      <c r="D194" s="55">
        <v>35000</v>
      </c>
      <c r="E194" s="55"/>
      <c r="F194" s="49">
        <f t="shared" si="53"/>
        <v>35000</v>
      </c>
      <c r="G194" s="49">
        <f t="shared" si="51"/>
        <v>0</v>
      </c>
      <c r="H194" s="62"/>
      <c r="I194" s="61">
        <v>35000</v>
      </c>
      <c r="J194" s="61"/>
      <c r="K194" s="61"/>
      <c r="L194" s="61"/>
      <c r="M194" s="62"/>
      <c r="N194" s="61"/>
      <c r="O194" s="61"/>
      <c r="P194" s="61"/>
      <c r="Q194" s="61"/>
      <c r="R194" s="61"/>
      <c r="S194" s="61"/>
      <c r="T194" s="62"/>
      <c r="U194" s="63"/>
      <c r="V194" s="63"/>
    </row>
    <row r="195" spans="1:22" s="56" customFormat="1" x14ac:dyDescent="0.25">
      <c r="A195" s="59"/>
      <c r="B195" s="59" t="s">
        <v>67</v>
      </c>
      <c r="C195" s="60"/>
      <c r="D195" s="55"/>
      <c r="E195" s="55"/>
      <c r="F195" s="49">
        <f t="shared" si="53"/>
        <v>0</v>
      </c>
      <c r="G195" s="49">
        <f t="shared" si="51"/>
        <v>0</v>
      </c>
      <c r="H195" s="62"/>
      <c r="I195" s="61"/>
      <c r="J195" s="61"/>
      <c r="K195" s="61"/>
      <c r="L195" s="61"/>
      <c r="M195" s="62"/>
      <c r="N195" s="61"/>
      <c r="O195" s="61"/>
      <c r="P195" s="61"/>
      <c r="Q195" s="61"/>
      <c r="R195" s="61"/>
      <c r="S195" s="61"/>
      <c r="T195" s="62"/>
      <c r="U195" s="63"/>
      <c r="V195" s="63"/>
    </row>
    <row r="196" spans="1:22" s="56" customFormat="1" x14ac:dyDescent="0.25">
      <c r="A196" s="67">
        <v>5205</v>
      </c>
      <c r="B196" s="67" t="s">
        <v>37</v>
      </c>
      <c r="C196" s="68"/>
      <c r="D196" s="58">
        <f>SUM(D197:D201)</f>
        <v>8100</v>
      </c>
      <c r="E196" s="58">
        <f>SUM(E197:E201)</f>
        <v>0</v>
      </c>
      <c r="F196" s="49">
        <f t="shared" si="53"/>
        <v>8100</v>
      </c>
      <c r="G196" s="49">
        <f t="shared" si="51"/>
        <v>0</v>
      </c>
      <c r="H196" s="70"/>
      <c r="I196" s="69">
        <f>SUM(I197:I201)</f>
        <v>8100</v>
      </c>
      <c r="J196" s="69">
        <f>SUM(J197:J201)</f>
        <v>0</v>
      </c>
      <c r="K196" s="69">
        <f>SUM(K197:K201)</f>
        <v>0</v>
      </c>
      <c r="L196" s="69">
        <f>SUM(L197:L201)</f>
        <v>0</v>
      </c>
      <c r="M196" s="70"/>
      <c r="N196" s="69">
        <f t="shared" ref="N196:S196" si="78">SUM(N197:N201)</f>
        <v>0</v>
      </c>
      <c r="O196" s="69">
        <f t="shared" si="78"/>
        <v>0</v>
      </c>
      <c r="P196" s="69">
        <f t="shared" si="78"/>
        <v>0</v>
      </c>
      <c r="Q196" s="69">
        <f t="shared" si="78"/>
        <v>0</v>
      </c>
      <c r="R196" s="69">
        <f t="shared" si="78"/>
        <v>0</v>
      </c>
      <c r="S196" s="69">
        <f t="shared" si="78"/>
        <v>0</v>
      </c>
      <c r="T196" s="70"/>
      <c r="U196" s="71">
        <f>SUM(U197:U201)</f>
        <v>0</v>
      </c>
      <c r="V196" s="71">
        <f>SUM(V197:V201)</f>
        <v>0</v>
      </c>
    </row>
    <row r="197" spans="1:22" s="56" customFormat="1" ht="30" x14ac:dyDescent="0.25">
      <c r="A197" s="59"/>
      <c r="B197" s="59" t="s">
        <v>203</v>
      </c>
      <c r="C197" s="60" t="s">
        <v>84</v>
      </c>
      <c r="D197" s="55">
        <v>2100</v>
      </c>
      <c r="E197" s="55"/>
      <c r="F197" s="49">
        <f t="shared" ref="F197:F215" si="79">I197+N197+P197+U197</f>
        <v>2100</v>
      </c>
      <c r="G197" s="49">
        <f t="shared" ref="G197:G216" si="80">K197+O197+Q197+S197+V197</f>
        <v>0</v>
      </c>
      <c r="H197" s="62"/>
      <c r="I197" s="61">
        <v>2100</v>
      </c>
      <c r="J197" s="61"/>
      <c r="K197" s="61"/>
      <c r="L197" s="61"/>
      <c r="M197" s="62"/>
      <c r="N197" s="61"/>
      <c r="O197" s="61"/>
      <c r="P197" s="61"/>
      <c r="Q197" s="61"/>
      <c r="R197" s="61"/>
      <c r="S197" s="61"/>
      <c r="T197" s="62"/>
      <c r="U197" s="63"/>
      <c r="V197" s="63"/>
    </row>
    <row r="198" spans="1:22" s="56" customFormat="1" ht="30" x14ac:dyDescent="0.25">
      <c r="A198" s="59"/>
      <c r="B198" s="59" t="s">
        <v>204</v>
      </c>
      <c r="C198" s="60" t="s">
        <v>84</v>
      </c>
      <c r="D198" s="55">
        <v>6000</v>
      </c>
      <c r="E198" s="55"/>
      <c r="F198" s="49">
        <f t="shared" ref="F198:F199" si="81">I198+N198+P198+U198</f>
        <v>6000</v>
      </c>
      <c r="G198" s="49">
        <f t="shared" ref="G198:G199" si="82">K198+O198+Q198+S198+V198</f>
        <v>0</v>
      </c>
      <c r="H198" s="62"/>
      <c r="I198" s="61">
        <v>6000</v>
      </c>
      <c r="J198" s="61"/>
      <c r="K198" s="61"/>
      <c r="L198" s="61"/>
      <c r="M198" s="62"/>
      <c r="N198" s="61"/>
      <c r="O198" s="61"/>
      <c r="P198" s="61"/>
      <c r="Q198" s="61"/>
      <c r="R198" s="61"/>
      <c r="S198" s="61"/>
      <c r="T198" s="62"/>
      <c r="U198" s="63"/>
      <c r="V198" s="63"/>
    </row>
    <row r="199" spans="1:22" s="56" customFormat="1" x14ac:dyDescent="0.25">
      <c r="A199" s="59"/>
      <c r="B199" s="59"/>
      <c r="C199" s="60"/>
      <c r="D199" s="55"/>
      <c r="E199" s="55"/>
      <c r="F199" s="49">
        <f t="shared" si="81"/>
        <v>0</v>
      </c>
      <c r="G199" s="49">
        <f t="shared" si="82"/>
        <v>0</v>
      </c>
      <c r="H199" s="62"/>
      <c r="I199" s="61"/>
      <c r="J199" s="61"/>
      <c r="K199" s="61"/>
      <c r="L199" s="61"/>
      <c r="M199" s="62"/>
      <c r="N199" s="61"/>
      <c r="O199" s="61"/>
      <c r="P199" s="61"/>
      <c r="Q199" s="61"/>
      <c r="R199" s="61"/>
      <c r="S199" s="61"/>
      <c r="T199" s="62"/>
      <c r="U199" s="63"/>
      <c r="V199" s="63"/>
    </row>
    <row r="200" spans="1:22" s="56" customFormat="1" x14ac:dyDescent="0.25">
      <c r="A200" s="59"/>
      <c r="B200" s="59"/>
      <c r="C200" s="60"/>
      <c r="D200" s="55"/>
      <c r="E200" s="55"/>
      <c r="F200" s="49">
        <f t="shared" si="79"/>
        <v>0</v>
      </c>
      <c r="G200" s="49">
        <f t="shared" si="80"/>
        <v>0</v>
      </c>
      <c r="H200" s="62"/>
      <c r="I200" s="61"/>
      <c r="J200" s="61"/>
      <c r="K200" s="61"/>
      <c r="L200" s="61"/>
      <c r="M200" s="62"/>
      <c r="N200" s="61"/>
      <c r="O200" s="61"/>
      <c r="P200" s="61"/>
      <c r="Q200" s="61"/>
      <c r="R200" s="61"/>
      <c r="S200" s="61"/>
      <c r="T200" s="62"/>
      <c r="U200" s="63"/>
      <c r="V200" s="63"/>
    </row>
    <row r="201" spans="1:22" s="56" customFormat="1" x14ac:dyDescent="0.25">
      <c r="A201" s="59"/>
      <c r="B201" s="59" t="s">
        <v>67</v>
      </c>
      <c r="C201" s="60"/>
      <c r="D201" s="55"/>
      <c r="E201" s="55"/>
      <c r="F201" s="49">
        <f t="shared" si="79"/>
        <v>0</v>
      </c>
      <c r="G201" s="49">
        <f t="shared" si="80"/>
        <v>0</v>
      </c>
      <c r="H201" s="62"/>
      <c r="I201" s="61"/>
      <c r="J201" s="61"/>
      <c r="K201" s="61"/>
      <c r="L201" s="61"/>
      <c r="M201" s="62"/>
      <c r="N201" s="61"/>
      <c r="O201" s="61"/>
      <c r="P201" s="61"/>
      <c r="Q201" s="61"/>
      <c r="R201" s="61"/>
      <c r="S201" s="61"/>
      <c r="T201" s="62"/>
      <c r="U201" s="63"/>
      <c r="V201" s="63"/>
    </row>
    <row r="202" spans="1:22" s="56" customFormat="1" ht="30" x14ac:dyDescent="0.25">
      <c r="A202" s="67">
        <v>5206</v>
      </c>
      <c r="B202" s="67" t="s">
        <v>64</v>
      </c>
      <c r="C202" s="68"/>
      <c r="D202" s="58">
        <f>D203+D209</f>
        <v>25000</v>
      </c>
      <c r="E202" s="58">
        <f>E203+E209</f>
        <v>0</v>
      </c>
      <c r="F202" s="49">
        <f t="shared" si="79"/>
        <v>25000</v>
      </c>
      <c r="G202" s="49">
        <f t="shared" si="80"/>
        <v>0</v>
      </c>
      <c r="H202" s="70"/>
      <c r="I202" s="69">
        <f>I203+I209</f>
        <v>0</v>
      </c>
      <c r="J202" s="69">
        <f>J203+J209</f>
        <v>0</v>
      </c>
      <c r="K202" s="69">
        <f>K203+K209</f>
        <v>0</v>
      </c>
      <c r="L202" s="69">
        <f>L203+L209</f>
        <v>0</v>
      </c>
      <c r="M202" s="70"/>
      <c r="N202" s="69">
        <f t="shared" ref="N202:S202" si="83">N203+N209</f>
        <v>25000</v>
      </c>
      <c r="O202" s="69">
        <f t="shared" si="83"/>
        <v>0</v>
      </c>
      <c r="P202" s="69">
        <f t="shared" si="83"/>
        <v>0</v>
      </c>
      <c r="Q202" s="69">
        <f t="shared" si="83"/>
        <v>0</v>
      </c>
      <c r="R202" s="69">
        <f t="shared" si="83"/>
        <v>0</v>
      </c>
      <c r="S202" s="69">
        <f t="shared" si="83"/>
        <v>0</v>
      </c>
      <c r="T202" s="70"/>
      <c r="U202" s="71">
        <f>U203+U209</f>
        <v>0</v>
      </c>
      <c r="V202" s="71">
        <f>V203+V209</f>
        <v>0</v>
      </c>
    </row>
    <row r="203" spans="1:22" s="56" customFormat="1" x14ac:dyDescent="0.25">
      <c r="A203" s="59"/>
      <c r="B203" s="59" t="s">
        <v>68</v>
      </c>
      <c r="C203" s="60"/>
      <c r="D203" s="55">
        <f>SUM(D204:D208)</f>
        <v>25000</v>
      </c>
      <c r="E203" s="55">
        <f>SUM(E204:E208)</f>
        <v>0</v>
      </c>
      <c r="F203" s="49">
        <f t="shared" si="79"/>
        <v>25000</v>
      </c>
      <c r="G203" s="49">
        <f t="shared" si="80"/>
        <v>0</v>
      </c>
      <c r="H203" s="62"/>
      <c r="I203" s="61">
        <f>SUM(I204:I208)</f>
        <v>0</v>
      </c>
      <c r="J203" s="61">
        <f>SUM(J204:J208)</f>
        <v>0</v>
      </c>
      <c r="K203" s="61">
        <f>SUM(K204:K208)</f>
        <v>0</v>
      </c>
      <c r="L203" s="61">
        <f>SUM(L204:L208)</f>
        <v>0</v>
      </c>
      <c r="M203" s="62"/>
      <c r="N203" s="61">
        <f t="shared" ref="N203:S203" si="84">SUM(N204:N208)</f>
        <v>25000</v>
      </c>
      <c r="O203" s="61">
        <f t="shared" si="84"/>
        <v>0</v>
      </c>
      <c r="P203" s="61">
        <f t="shared" si="84"/>
        <v>0</v>
      </c>
      <c r="Q203" s="61">
        <f t="shared" si="84"/>
        <v>0</v>
      </c>
      <c r="R203" s="61">
        <f t="shared" si="84"/>
        <v>0</v>
      </c>
      <c r="S203" s="61">
        <f t="shared" si="84"/>
        <v>0</v>
      </c>
      <c r="T203" s="62"/>
      <c r="U203" s="63">
        <f>SUM(U204:U208)</f>
        <v>0</v>
      </c>
      <c r="V203" s="63">
        <f>SUM(V204:V208)</f>
        <v>0</v>
      </c>
    </row>
    <row r="204" spans="1:22" s="56" customFormat="1" ht="30" x14ac:dyDescent="0.25">
      <c r="A204" s="59"/>
      <c r="B204" s="146" t="s">
        <v>222</v>
      </c>
      <c r="C204" s="64" t="s">
        <v>84</v>
      </c>
      <c r="D204" s="64">
        <v>25000</v>
      </c>
      <c r="E204" s="64"/>
      <c r="F204" s="49">
        <f t="shared" ref="F204" si="85">I204+N204+P204+U204</f>
        <v>25000</v>
      </c>
      <c r="G204" s="49">
        <f t="shared" ref="G204" si="86">K204+O204+Q204+S204+V204</f>
        <v>0</v>
      </c>
      <c r="H204" s="62"/>
      <c r="I204" s="61"/>
      <c r="J204" s="61"/>
      <c r="K204" s="61"/>
      <c r="L204" s="61"/>
      <c r="M204" s="62" t="s">
        <v>108</v>
      </c>
      <c r="N204" s="61">
        <v>25000</v>
      </c>
      <c r="O204" s="61"/>
      <c r="P204" s="61"/>
      <c r="Q204" s="61"/>
      <c r="R204" s="61"/>
      <c r="S204" s="61"/>
      <c r="T204" s="62"/>
      <c r="U204" s="63"/>
      <c r="V204" s="63"/>
    </row>
    <row r="205" spans="1:22" s="56" customFormat="1" x14ac:dyDescent="0.25">
      <c r="A205" s="59"/>
      <c r="B205" s="59"/>
      <c r="C205" s="60"/>
      <c r="D205" s="55"/>
      <c r="E205" s="55"/>
      <c r="F205" s="49">
        <f t="shared" si="79"/>
        <v>0</v>
      </c>
      <c r="G205" s="49">
        <f t="shared" si="80"/>
        <v>0</v>
      </c>
      <c r="H205" s="62"/>
      <c r="I205" s="61"/>
      <c r="J205" s="61"/>
      <c r="K205" s="61"/>
      <c r="L205" s="61"/>
      <c r="M205" s="62"/>
      <c r="N205" s="61"/>
      <c r="O205" s="61"/>
      <c r="P205" s="61"/>
      <c r="Q205" s="61"/>
      <c r="R205" s="61"/>
      <c r="S205" s="61"/>
      <c r="T205" s="62"/>
      <c r="U205" s="63"/>
      <c r="V205" s="63"/>
    </row>
    <row r="206" spans="1:22" s="56" customFormat="1" x14ac:dyDescent="0.25">
      <c r="A206" s="59"/>
      <c r="B206" s="59"/>
      <c r="C206" s="60"/>
      <c r="D206" s="55"/>
      <c r="E206" s="55"/>
      <c r="F206" s="49">
        <f t="shared" si="79"/>
        <v>0</v>
      </c>
      <c r="G206" s="49">
        <f t="shared" si="80"/>
        <v>0</v>
      </c>
      <c r="H206" s="62"/>
      <c r="I206" s="61"/>
      <c r="J206" s="61"/>
      <c r="K206" s="61"/>
      <c r="L206" s="61"/>
      <c r="M206" s="62"/>
      <c r="N206" s="61"/>
      <c r="O206" s="61"/>
      <c r="P206" s="61"/>
      <c r="Q206" s="61"/>
      <c r="R206" s="61"/>
      <c r="S206" s="61"/>
      <c r="T206" s="62"/>
      <c r="U206" s="63"/>
      <c r="V206" s="63"/>
    </row>
    <row r="207" spans="1:22" s="56" customFormat="1" x14ac:dyDescent="0.25">
      <c r="A207" s="59"/>
      <c r="B207" s="59"/>
      <c r="C207" s="60"/>
      <c r="D207" s="55"/>
      <c r="E207" s="55"/>
      <c r="F207" s="49">
        <f t="shared" si="79"/>
        <v>0</v>
      </c>
      <c r="G207" s="49">
        <f t="shared" si="80"/>
        <v>0</v>
      </c>
      <c r="H207" s="62"/>
      <c r="I207" s="61"/>
      <c r="J207" s="61"/>
      <c r="K207" s="61"/>
      <c r="L207" s="61"/>
      <c r="M207" s="62"/>
      <c r="N207" s="61"/>
      <c r="O207" s="61"/>
      <c r="P207" s="61"/>
      <c r="Q207" s="61"/>
      <c r="R207" s="61"/>
      <c r="S207" s="61"/>
      <c r="T207" s="62"/>
      <c r="U207" s="63"/>
      <c r="V207" s="63"/>
    </row>
    <row r="208" spans="1:22" s="56" customFormat="1" x14ac:dyDescent="0.25">
      <c r="A208" s="59"/>
      <c r="B208" s="59" t="s">
        <v>67</v>
      </c>
      <c r="C208" s="60"/>
      <c r="D208" s="55"/>
      <c r="E208" s="55"/>
      <c r="F208" s="49">
        <f t="shared" si="79"/>
        <v>0</v>
      </c>
      <c r="G208" s="49">
        <f t="shared" si="80"/>
        <v>0</v>
      </c>
      <c r="H208" s="62"/>
      <c r="I208" s="61"/>
      <c r="J208" s="61"/>
      <c r="K208" s="61"/>
      <c r="L208" s="61"/>
      <c r="M208" s="62"/>
      <c r="N208" s="61"/>
      <c r="O208" s="61"/>
      <c r="P208" s="61"/>
      <c r="Q208" s="61"/>
      <c r="R208" s="61"/>
      <c r="S208" s="61"/>
      <c r="T208" s="62"/>
      <c r="U208" s="63"/>
      <c r="V208" s="63"/>
    </row>
    <row r="209" spans="1:22" s="56" customFormat="1" x14ac:dyDescent="0.25">
      <c r="A209" s="67"/>
      <c r="B209" s="67" t="s">
        <v>30</v>
      </c>
      <c r="C209" s="68"/>
      <c r="D209" s="58">
        <f>SUM(D210:D212)</f>
        <v>0</v>
      </c>
      <c r="E209" s="58">
        <f>SUM(E210:E212)</f>
        <v>0</v>
      </c>
      <c r="F209" s="49">
        <f t="shared" si="79"/>
        <v>0</v>
      </c>
      <c r="G209" s="49">
        <f t="shared" si="80"/>
        <v>0</v>
      </c>
      <c r="H209" s="70"/>
      <c r="I209" s="69">
        <f>SUM(I210:I212)</f>
        <v>0</v>
      </c>
      <c r="J209" s="69">
        <f>SUM(J210:J212)</f>
        <v>0</v>
      </c>
      <c r="K209" s="69">
        <f>SUM(K210:K212)</f>
        <v>0</v>
      </c>
      <c r="L209" s="69">
        <f>SUM(L210:L212)</f>
        <v>0</v>
      </c>
      <c r="M209" s="70"/>
      <c r="N209" s="69">
        <f t="shared" ref="N209:S209" si="87">SUM(N210:N212)</f>
        <v>0</v>
      </c>
      <c r="O209" s="69">
        <f t="shared" si="87"/>
        <v>0</v>
      </c>
      <c r="P209" s="69">
        <f t="shared" si="87"/>
        <v>0</v>
      </c>
      <c r="Q209" s="69">
        <f t="shared" si="87"/>
        <v>0</v>
      </c>
      <c r="R209" s="69">
        <f t="shared" si="87"/>
        <v>0</v>
      </c>
      <c r="S209" s="69">
        <f t="shared" si="87"/>
        <v>0</v>
      </c>
      <c r="T209" s="70"/>
      <c r="U209" s="71">
        <f>SUM(U210:U212)</f>
        <v>0</v>
      </c>
      <c r="V209" s="71">
        <f>SUM(V210:V212)</f>
        <v>0</v>
      </c>
    </row>
    <row r="210" spans="1:22" s="56" customFormat="1" x14ac:dyDescent="0.25">
      <c r="A210" s="59"/>
      <c r="B210" s="59"/>
      <c r="C210" s="60"/>
      <c r="D210" s="55"/>
      <c r="E210" s="55"/>
      <c r="F210" s="49">
        <f t="shared" si="79"/>
        <v>0</v>
      </c>
      <c r="G210" s="49">
        <f t="shared" si="80"/>
        <v>0</v>
      </c>
      <c r="H210" s="62"/>
      <c r="I210" s="61"/>
      <c r="J210" s="61"/>
      <c r="K210" s="61"/>
      <c r="L210" s="61"/>
      <c r="M210" s="62"/>
      <c r="N210" s="61"/>
      <c r="O210" s="61"/>
      <c r="P210" s="61"/>
      <c r="Q210" s="61"/>
      <c r="R210" s="61"/>
      <c r="S210" s="61"/>
      <c r="T210" s="62"/>
      <c r="U210" s="63"/>
      <c r="V210" s="63"/>
    </row>
    <row r="211" spans="1:22" s="56" customFormat="1" x14ac:dyDescent="0.25">
      <c r="A211" s="59"/>
      <c r="B211" s="59"/>
      <c r="C211" s="60"/>
      <c r="D211" s="55"/>
      <c r="E211" s="55"/>
      <c r="F211" s="49">
        <f t="shared" si="79"/>
        <v>0</v>
      </c>
      <c r="G211" s="49">
        <f t="shared" si="80"/>
        <v>0</v>
      </c>
      <c r="H211" s="62"/>
      <c r="I211" s="61"/>
      <c r="J211" s="61"/>
      <c r="K211" s="61"/>
      <c r="L211" s="61"/>
      <c r="M211" s="62"/>
      <c r="N211" s="61"/>
      <c r="O211" s="61"/>
      <c r="P211" s="61"/>
      <c r="Q211" s="61"/>
      <c r="R211" s="61"/>
      <c r="S211" s="61"/>
      <c r="T211" s="62"/>
      <c r="U211" s="63"/>
      <c r="V211" s="63"/>
    </row>
    <row r="212" spans="1:22" s="56" customFormat="1" x14ac:dyDescent="0.25">
      <c r="A212" s="59"/>
      <c r="B212" s="59" t="s">
        <v>67</v>
      </c>
      <c r="C212" s="60"/>
      <c r="D212" s="55"/>
      <c r="E212" s="55"/>
      <c r="F212" s="49">
        <f t="shared" si="79"/>
        <v>0</v>
      </c>
      <c r="G212" s="49">
        <f t="shared" si="80"/>
        <v>0</v>
      </c>
      <c r="H212" s="62"/>
      <c r="I212" s="61"/>
      <c r="J212" s="61"/>
      <c r="K212" s="61"/>
      <c r="L212" s="61"/>
      <c r="M212" s="62"/>
      <c r="N212" s="61"/>
      <c r="O212" s="61"/>
      <c r="P212" s="61"/>
      <c r="Q212" s="61"/>
      <c r="R212" s="61"/>
      <c r="S212" s="61"/>
      <c r="T212" s="62"/>
      <c r="U212" s="63"/>
      <c r="V212" s="63"/>
    </row>
    <row r="213" spans="1:22" s="56" customFormat="1" x14ac:dyDescent="0.25">
      <c r="A213" s="67">
        <v>5219</v>
      </c>
      <c r="B213" s="67" t="s">
        <v>38</v>
      </c>
      <c r="C213" s="68"/>
      <c r="D213" s="58">
        <f>SUM(D214:D215)</f>
        <v>0</v>
      </c>
      <c r="E213" s="58">
        <f>SUM(E214:E215)</f>
        <v>0</v>
      </c>
      <c r="F213" s="49">
        <f t="shared" si="79"/>
        <v>0</v>
      </c>
      <c r="G213" s="49">
        <f t="shared" si="80"/>
        <v>0</v>
      </c>
      <c r="H213" s="70"/>
      <c r="I213" s="69">
        <f>SUM(I214:I215)</f>
        <v>0</v>
      </c>
      <c r="J213" s="69">
        <f>SUM(J214:J215)</f>
        <v>0</v>
      </c>
      <c r="K213" s="69">
        <f>SUM(K214:K215)</f>
        <v>0</v>
      </c>
      <c r="L213" s="69">
        <f>SUM(L214:L215)</f>
        <v>0</v>
      </c>
      <c r="M213" s="72"/>
      <c r="N213" s="69">
        <f t="shared" ref="N213:S213" si="88">SUM(N214:N215)</f>
        <v>0</v>
      </c>
      <c r="O213" s="69">
        <f t="shared" si="88"/>
        <v>0</v>
      </c>
      <c r="P213" s="69">
        <f t="shared" si="88"/>
        <v>0</v>
      </c>
      <c r="Q213" s="69">
        <f t="shared" si="88"/>
        <v>0</v>
      </c>
      <c r="R213" s="69">
        <f t="shared" si="88"/>
        <v>0</v>
      </c>
      <c r="S213" s="69">
        <f t="shared" si="88"/>
        <v>0</v>
      </c>
      <c r="T213" s="72"/>
      <c r="U213" s="71">
        <f>SUM(U214:U215)</f>
        <v>0</v>
      </c>
      <c r="V213" s="71">
        <f>SUM(V214:V215)</f>
        <v>0</v>
      </c>
    </row>
    <row r="214" spans="1:22" s="56" customFormat="1" x14ac:dyDescent="0.25">
      <c r="A214" s="59"/>
      <c r="B214" s="59"/>
      <c r="C214" s="60"/>
      <c r="D214" s="55"/>
      <c r="E214" s="55"/>
      <c r="F214" s="49">
        <f t="shared" si="79"/>
        <v>0</v>
      </c>
      <c r="G214" s="49">
        <f t="shared" si="80"/>
        <v>0</v>
      </c>
      <c r="H214" s="62"/>
      <c r="I214" s="61"/>
      <c r="J214" s="61"/>
      <c r="K214" s="61"/>
      <c r="L214" s="61"/>
      <c r="M214" s="64"/>
      <c r="N214" s="65"/>
      <c r="O214" s="65"/>
      <c r="P214" s="65"/>
      <c r="Q214" s="65"/>
      <c r="R214" s="65"/>
      <c r="S214" s="65"/>
      <c r="T214" s="64"/>
      <c r="U214" s="66"/>
      <c r="V214" s="66"/>
    </row>
    <row r="215" spans="1:22" s="56" customFormat="1" x14ac:dyDescent="0.25">
      <c r="A215" s="59"/>
      <c r="B215" s="59" t="s">
        <v>67</v>
      </c>
      <c r="C215" s="60"/>
      <c r="D215" s="55"/>
      <c r="E215" s="55"/>
      <c r="F215" s="49">
        <f t="shared" si="79"/>
        <v>0</v>
      </c>
      <c r="G215" s="49">
        <f t="shared" si="80"/>
        <v>0</v>
      </c>
      <c r="H215" s="62"/>
      <c r="I215" s="61"/>
      <c r="J215" s="61"/>
      <c r="K215" s="61"/>
      <c r="L215" s="61"/>
      <c r="M215" s="64"/>
      <c r="N215" s="65"/>
      <c r="O215" s="65"/>
      <c r="P215" s="65"/>
      <c r="Q215" s="65"/>
      <c r="R215" s="65"/>
      <c r="S215" s="65"/>
      <c r="T215" s="64"/>
      <c r="U215" s="66"/>
      <c r="V215" s="66"/>
    </row>
    <row r="216" spans="1:22" s="45" customFormat="1" x14ac:dyDescent="0.25">
      <c r="A216" s="85" t="s">
        <v>19</v>
      </c>
      <c r="B216" s="85" t="s">
        <v>42</v>
      </c>
      <c r="C216" s="87"/>
      <c r="D216" s="83">
        <f>D217+D221+D224+D229+D232+D236+D247</f>
        <v>3000</v>
      </c>
      <c r="E216" s="83">
        <f>E217+E221+E224+E229+E232+E236+E247</f>
        <v>0</v>
      </c>
      <c r="F216" s="83">
        <f>F217+F221+F224+F229+F232+F236+F247</f>
        <v>3000</v>
      </c>
      <c r="G216" s="83">
        <f t="shared" si="80"/>
        <v>0</v>
      </c>
      <c r="H216" s="82"/>
      <c r="I216" s="83">
        <f>I217+I221+I224+I229+I232+I236+I247</f>
        <v>3000</v>
      </c>
      <c r="J216" s="83">
        <f>J217+J221+J224+J229+J232+J236+J247</f>
        <v>0</v>
      </c>
      <c r="K216" s="83">
        <f>K217+K221+K224+K229+K232+K236+K247</f>
        <v>0</v>
      </c>
      <c r="L216" s="83">
        <f>L217+L221+L224+L229+L232+L236+L247</f>
        <v>0</v>
      </c>
      <c r="M216" s="83"/>
      <c r="N216" s="83">
        <f t="shared" ref="N216:S216" si="89">N217+N221+N224+N229+N232+N236+N247</f>
        <v>0</v>
      </c>
      <c r="O216" s="83">
        <f t="shared" si="89"/>
        <v>0</v>
      </c>
      <c r="P216" s="83">
        <f t="shared" si="89"/>
        <v>0</v>
      </c>
      <c r="Q216" s="83">
        <f t="shared" si="89"/>
        <v>0</v>
      </c>
      <c r="R216" s="83">
        <f t="shared" si="89"/>
        <v>0</v>
      </c>
      <c r="S216" s="83">
        <f t="shared" si="89"/>
        <v>0</v>
      </c>
      <c r="T216" s="83"/>
      <c r="U216" s="83">
        <f>U217+U221+U224+U229+U232+U236+U247</f>
        <v>0</v>
      </c>
      <c r="V216" s="83">
        <f>V217+V221+V224+V229+V232+V236+V247</f>
        <v>0</v>
      </c>
    </row>
    <row r="217" spans="1:22" s="56" customFormat="1" x14ac:dyDescent="0.25">
      <c r="A217" s="67">
        <v>5201</v>
      </c>
      <c r="B217" s="67" t="s">
        <v>34</v>
      </c>
      <c r="C217" s="68"/>
      <c r="D217" s="58">
        <f>SUM(D218:D220)</f>
        <v>2000</v>
      </c>
      <c r="E217" s="58">
        <f>SUM(E218:E220)</f>
        <v>0</v>
      </c>
      <c r="F217" s="49">
        <f t="shared" ref="F217:F232" si="90">I217+N217+P217+U217</f>
        <v>2000</v>
      </c>
      <c r="G217" s="49">
        <f t="shared" ref="G217:G232" si="91">K217+O217+Q217+S217+V217</f>
        <v>0</v>
      </c>
      <c r="H217" s="70"/>
      <c r="I217" s="69">
        <f>SUM(I218:I220)</f>
        <v>2000</v>
      </c>
      <c r="J217" s="69">
        <f>SUM(J218:J220)</f>
        <v>0</v>
      </c>
      <c r="K217" s="69">
        <f>SUM(K218:K220)</f>
        <v>0</v>
      </c>
      <c r="L217" s="69">
        <f>SUM(L218:L220)</f>
        <v>0</v>
      </c>
      <c r="M217" s="70"/>
      <c r="N217" s="69">
        <f t="shared" ref="N217:S217" si="92">SUM(N218:N220)</f>
        <v>0</v>
      </c>
      <c r="O217" s="69">
        <f t="shared" si="92"/>
        <v>0</v>
      </c>
      <c r="P217" s="69">
        <f t="shared" si="92"/>
        <v>0</v>
      </c>
      <c r="Q217" s="69">
        <f t="shared" si="92"/>
        <v>0</v>
      </c>
      <c r="R217" s="69">
        <f t="shared" si="92"/>
        <v>0</v>
      </c>
      <c r="S217" s="69">
        <f t="shared" si="92"/>
        <v>0</v>
      </c>
      <c r="T217" s="70"/>
      <c r="U217" s="71">
        <f>SUM(U218:U220)</f>
        <v>0</v>
      </c>
      <c r="V217" s="71">
        <f>SUM(V218:V220)</f>
        <v>0</v>
      </c>
    </row>
    <row r="218" spans="1:22" s="56" customFormat="1" ht="30" x14ac:dyDescent="0.25">
      <c r="A218" s="59"/>
      <c r="B218" s="59" t="s">
        <v>235</v>
      </c>
      <c r="C218" s="60" t="s">
        <v>84</v>
      </c>
      <c r="D218" s="55">
        <v>2000</v>
      </c>
      <c r="E218" s="55"/>
      <c r="F218" s="49">
        <f t="shared" si="90"/>
        <v>2000</v>
      </c>
      <c r="G218" s="49">
        <f t="shared" si="91"/>
        <v>0</v>
      </c>
      <c r="H218" s="62"/>
      <c r="I218" s="61">
        <v>2000</v>
      </c>
      <c r="J218" s="61"/>
      <c r="K218" s="61"/>
      <c r="L218" s="61"/>
      <c r="M218" s="62"/>
      <c r="N218" s="61"/>
      <c r="O218" s="61"/>
      <c r="P218" s="61"/>
      <c r="Q218" s="61"/>
      <c r="R218" s="61"/>
      <c r="S218" s="61"/>
      <c r="T218" s="62"/>
      <c r="U218" s="63"/>
      <c r="V218" s="63"/>
    </row>
    <row r="219" spans="1:22" s="56" customFormat="1" x14ac:dyDescent="0.25">
      <c r="A219" s="59"/>
      <c r="B219" s="59"/>
      <c r="C219" s="60"/>
      <c r="D219" s="55"/>
      <c r="E219" s="55"/>
      <c r="F219" s="49">
        <f t="shared" si="90"/>
        <v>0</v>
      </c>
      <c r="G219" s="49">
        <f t="shared" si="91"/>
        <v>0</v>
      </c>
      <c r="H219" s="62"/>
      <c r="I219" s="61"/>
      <c r="J219" s="61"/>
      <c r="K219" s="61"/>
      <c r="L219" s="61"/>
      <c r="M219" s="62"/>
      <c r="N219" s="61"/>
      <c r="O219" s="61"/>
      <c r="P219" s="61"/>
      <c r="Q219" s="61"/>
      <c r="R219" s="61"/>
      <c r="S219" s="61"/>
      <c r="T219" s="62"/>
      <c r="U219" s="63"/>
      <c r="V219" s="63"/>
    </row>
    <row r="220" spans="1:22" s="56" customFormat="1" x14ac:dyDescent="0.25">
      <c r="A220" s="59"/>
      <c r="B220" s="59" t="s">
        <v>67</v>
      </c>
      <c r="C220" s="60"/>
      <c r="D220" s="55"/>
      <c r="E220" s="55"/>
      <c r="F220" s="49">
        <f t="shared" si="90"/>
        <v>0</v>
      </c>
      <c r="G220" s="49">
        <f t="shared" si="91"/>
        <v>0</v>
      </c>
      <c r="H220" s="62"/>
      <c r="I220" s="61"/>
      <c r="J220" s="61"/>
      <c r="K220" s="61"/>
      <c r="L220" s="61"/>
      <c r="M220" s="62"/>
      <c r="N220" s="61"/>
      <c r="O220" s="61"/>
      <c r="P220" s="61"/>
      <c r="Q220" s="61"/>
      <c r="R220" s="61"/>
      <c r="S220" s="61"/>
      <c r="T220" s="62"/>
      <c r="U220" s="63"/>
      <c r="V220" s="63"/>
    </row>
    <row r="221" spans="1:22" s="56" customFormat="1" x14ac:dyDescent="0.25">
      <c r="A221" s="67">
        <v>5202</v>
      </c>
      <c r="B221" s="67" t="s">
        <v>63</v>
      </c>
      <c r="C221" s="68"/>
      <c r="D221" s="58">
        <f>SUM(D222:D223)</f>
        <v>1000</v>
      </c>
      <c r="E221" s="58">
        <f>SUM(E222:E223)</f>
        <v>0</v>
      </c>
      <c r="F221" s="49">
        <f t="shared" si="90"/>
        <v>1000</v>
      </c>
      <c r="G221" s="49">
        <f t="shared" si="91"/>
        <v>0</v>
      </c>
      <c r="H221" s="70"/>
      <c r="I221" s="69">
        <f>SUM(I222:I223)</f>
        <v>1000</v>
      </c>
      <c r="J221" s="69">
        <f>SUM(J222:J223)</f>
        <v>0</v>
      </c>
      <c r="K221" s="69">
        <f>SUM(K222:K223)</f>
        <v>0</v>
      </c>
      <c r="L221" s="69">
        <f>SUM(L222:L223)</f>
        <v>0</v>
      </c>
      <c r="M221" s="70"/>
      <c r="N221" s="69">
        <f t="shared" ref="N221:S221" si="93">SUM(N222:N223)</f>
        <v>0</v>
      </c>
      <c r="O221" s="69">
        <f t="shared" si="93"/>
        <v>0</v>
      </c>
      <c r="P221" s="69">
        <f t="shared" si="93"/>
        <v>0</v>
      </c>
      <c r="Q221" s="69">
        <f t="shared" si="93"/>
        <v>0</v>
      </c>
      <c r="R221" s="69">
        <f t="shared" si="93"/>
        <v>0</v>
      </c>
      <c r="S221" s="69">
        <f t="shared" si="93"/>
        <v>0</v>
      </c>
      <c r="T221" s="70"/>
      <c r="U221" s="71">
        <f>SUM(U222:U223)</f>
        <v>0</v>
      </c>
      <c r="V221" s="71">
        <f>SUM(V222:V223)</f>
        <v>0</v>
      </c>
    </row>
    <row r="222" spans="1:22" s="56" customFormat="1" x14ac:dyDescent="0.25">
      <c r="A222" s="59"/>
      <c r="B222" s="59" t="s">
        <v>236</v>
      </c>
      <c r="C222" s="60" t="s">
        <v>84</v>
      </c>
      <c r="D222" s="55">
        <v>1000</v>
      </c>
      <c r="E222" s="55"/>
      <c r="F222" s="49">
        <f t="shared" si="90"/>
        <v>1000</v>
      </c>
      <c r="G222" s="49">
        <f t="shared" si="91"/>
        <v>0</v>
      </c>
      <c r="H222" s="62"/>
      <c r="I222" s="61">
        <v>1000</v>
      </c>
      <c r="J222" s="61"/>
      <c r="K222" s="61"/>
      <c r="L222" s="61"/>
      <c r="M222" s="62"/>
      <c r="N222" s="61"/>
      <c r="O222" s="61"/>
      <c r="P222" s="61"/>
      <c r="Q222" s="61"/>
      <c r="R222" s="61"/>
      <c r="S222" s="61"/>
      <c r="T222" s="62"/>
      <c r="U222" s="63"/>
      <c r="V222" s="63"/>
    </row>
    <row r="223" spans="1:22" s="56" customFormat="1" x14ac:dyDescent="0.25">
      <c r="A223" s="59"/>
      <c r="B223" s="59" t="s">
        <v>67</v>
      </c>
      <c r="C223" s="60"/>
      <c r="D223" s="55"/>
      <c r="E223" s="55"/>
      <c r="F223" s="49">
        <f t="shared" si="90"/>
        <v>0</v>
      </c>
      <c r="G223" s="49">
        <f t="shared" si="91"/>
        <v>0</v>
      </c>
      <c r="H223" s="62"/>
      <c r="I223" s="61"/>
      <c r="J223" s="61"/>
      <c r="K223" s="61"/>
      <c r="L223" s="61"/>
      <c r="M223" s="62"/>
      <c r="N223" s="61"/>
      <c r="O223" s="61"/>
      <c r="P223" s="61"/>
      <c r="Q223" s="61"/>
      <c r="R223" s="61"/>
      <c r="S223" s="61"/>
      <c r="T223" s="62"/>
      <c r="U223" s="63"/>
      <c r="V223" s="63"/>
    </row>
    <row r="224" spans="1:22" s="56" customFormat="1" ht="30" x14ac:dyDescent="0.25">
      <c r="A224" s="67">
        <v>5203</v>
      </c>
      <c r="B224" s="67" t="s">
        <v>35</v>
      </c>
      <c r="C224" s="68"/>
      <c r="D224" s="58">
        <f>SUM(D225:D228)</f>
        <v>0</v>
      </c>
      <c r="E224" s="58">
        <f>SUM(E225:E228)</f>
        <v>0</v>
      </c>
      <c r="F224" s="49">
        <f t="shared" si="90"/>
        <v>0</v>
      </c>
      <c r="G224" s="49">
        <f t="shared" si="91"/>
        <v>0</v>
      </c>
      <c r="H224" s="70"/>
      <c r="I224" s="69">
        <f>SUM(I225:I228)</f>
        <v>0</v>
      </c>
      <c r="J224" s="69">
        <f>SUM(J225:J228)</f>
        <v>0</v>
      </c>
      <c r="K224" s="69">
        <f>SUM(K225:K228)</f>
        <v>0</v>
      </c>
      <c r="L224" s="69">
        <f>SUM(L225:L228)</f>
        <v>0</v>
      </c>
      <c r="M224" s="70"/>
      <c r="N224" s="69">
        <f t="shared" ref="N224:S224" si="94">SUM(N225:N228)</f>
        <v>0</v>
      </c>
      <c r="O224" s="69">
        <f t="shared" si="94"/>
        <v>0</v>
      </c>
      <c r="P224" s="69">
        <f t="shared" si="94"/>
        <v>0</v>
      </c>
      <c r="Q224" s="69">
        <f t="shared" si="94"/>
        <v>0</v>
      </c>
      <c r="R224" s="69">
        <f t="shared" si="94"/>
        <v>0</v>
      </c>
      <c r="S224" s="69">
        <f t="shared" si="94"/>
        <v>0</v>
      </c>
      <c r="T224" s="70"/>
      <c r="U224" s="71">
        <f>SUM(U225:U228)</f>
        <v>0</v>
      </c>
      <c r="V224" s="71">
        <f>SUM(V225:V228)</f>
        <v>0</v>
      </c>
    </row>
    <row r="225" spans="1:22" s="56" customFormat="1" x14ac:dyDescent="0.25">
      <c r="A225" s="59"/>
      <c r="B225" s="59"/>
      <c r="C225" s="60"/>
      <c r="D225" s="55"/>
      <c r="E225" s="55"/>
      <c r="F225" s="49">
        <f t="shared" si="90"/>
        <v>0</v>
      </c>
      <c r="G225" s="49">
        <f t="shared" si="91"/>
        <v>0</v>
      </c>
      <c r="H225" s="62"/>
      <c r="I225" s="61"/>
      <c r="J225" s="61"/>
      <c r="K225" s="61"/>
      <c r="L225" s="61"/>
      <c r="M225" s="62"/>
      <c r="N225" s="61"/>
      <c r="O225" s="61"/>
      <c r="P225" s="61"/>
      <c r="Q225" s="61"/>
      <c r="R225" s="61"/>
      <c r="S225" s="61"/>
      <c r="T225" s="62"/>
      <c r="U225" s="63"/>
      <c r="V225" s="63"/>
    </row>
    <row r="226" spans="1:22" s="56" customFormat="1" x14ac:dyDescent="0.25">
      <c r="A226" s="59"/>
      <c r="B226" s="59"/>
      <c r="C226" s="60"/>
      <c r="D226" s="55"/>
      <c r="E226" s="55"/>
      <c r="F226" s="49">
        <f t="shared" si="90"/>
        <v>0</v>
      </c>
      <c r="G226" s="49">
        <f t="shared" si="91"/>
        <v>0</v>
      </c>
      <c r="H226" s="62"/>
      <c r="I226" s="61"/>
      <c r="J226" s="61"/>
      <c r="K226" s="61"/>
      <c r="L226" s="61"/>
      <c r="M226" s="62"/>
      <c r="N226" s="61"/>
      <c r="O226" s="61"/>
      <c r="P226" s="61"/>
      <c r="Q226" s="61"/>
      <c r="R226" s="61"/>
      <c r="S226" s="61"/>
      <c r="T226" s="62"/>
      <c r="U226" s="63"/>
      <c r="V226" s="63"/>
    </row>
    <row r="227" spans="1:22" s="56" customFormat="1" x14ac:dyDescent="0.25">
      <c r="A227" s="59"/>
      <c r="B227" s="59"/>
      <c r="C227" s="60"/>
      <c r="D227" s="55"/>
      <c r="E227" s="55"/>
      <c r="F227" s="49">
        <f t="shared" si="90"/>
        <v>0</v>
      </c>
      <c r="G227" s="49">
        <f t="shared" si="91"/>
        <v>0</v>
      </c>
      <c r="H227" s="62"/>
      <c r="I227" s="61"/>
      <c r="J227" s="61"/>
      <c r="K227" s="61"/>
      <c r="L227" s="61"/>
      <c r="M227" s="62"/>
      <c r="N227" s="61"/>
      <c r="O227" s="61"/>
      <c r="P227" s="61"/>
      <c r="Q227" s="61"/>
      <c r="R227" s="61"/>
      <c r="S227" s="61"/>
      <c r="T227" s="62"/>
      <c r="U227" s="63"/>
      <c r="V227" s="63"/>
    </row>
    <row r="228" spans="1:22" s="56" customFormat="1" x14ac:dyDescent="0.25">
      <c r="A228" s="59"/>
      <c r="B228" s="59" t="s">
        <v>67</v>
      </c>
      <c r="C228" s="60"/>
      <c r="D228" s="55"/>
      <c r="E228" s="55"/>
      <c r="F228" s="49">
        <f t="shared" si="90"/>
        <v>0</v>
      </c>
      <c r="G228" s="49">
        <f t="shared" si="91"/>
        <v>0</v>
      </c>
      <c r="H228" s="62"/>
      <c r="I228" s="61"/>
      <c r="J228" s="61"/>
      <c r="K228" s="61"/>
      <c r="L228" s="61"/>
      <c r="M228" s="62"/>
      <c r="N228" s="61"/>
      <c r="O228" s="61"/>
      <c r="P228" s="61"/>
      <c r="Q228" s="61"/>
      <c r="R228" s="61"/>
      <c r="S228" s="61"/>
      <c r="T228" s="62"/>
      <c r="U228" s="63"/>
      <c r="V228" s="63"/>
    </row>
    <row r="229" spans="1:22" s="56" customFormat="1" x14ac:dyDescent="0.25">
      <c r="A229" s="67">
        <v>5204</v>
      </c>
      <c r="B229" s="67" t="s">
        <v>36</v>
      </c>
      <c r="C229" s="68"/>
      <c r="D229" s="58">
        <f>SUM(D230:D231)</f>
        <v>0</v>
      </c>
      <c r="E229" s="58">
        <f>SUM(E230:E231)</f>
        <v>0</v>
      </c>
      <c r="F229" s="49">
        <f t="shared" si="90"/>
        <v>0</v>
      </c>
      <c r="G229" s="49">
        <f t="shared" si="91"/>
        <v>0</v>
      </c>
      <c r="H229" s="70"/>
      <c r="I229" s="69">
        <f>SUM(I230:I231)</f>
        <v>0</v>
      </c>
      <c r="J229" s="69">
        <f>SUM(J230:J231)</f>
        <v>0</v>
      </c>
      <c r="K229" s="69">
        <f>SUM(K230:K231)</f>
        <v>0</v>
      </c>
      <c r="L229" s="69">
        <f>SUM(L230:L231)</f>
        <v>0</v>
      </c>
      <c r="M229" s="70"/>
      <c r="N229" s="69">
        <f t="shared" ref="N229:S229" si="95">SUM(N230:N231)</f>
        <v>0</v>
      </c>
      <c r="O229" s="69">
        <f t="shared" si="95"/>
        <v>0</v>
      </c>
      <c r="P229" s="69">
        <f t="shared" si="95"/>
        <v>0</v>
      </c>
      <c r="Q229" s="69">
        <f t="shared" si="95"/>
        <v>0</v>
      </c>
      <c r="R229" s="69">
        <f t="shared" si="95"/>
        <v>0</v>
      </c>
      <c r="S229" s="69">
        <f t="shared" si="95"/>
        <v>0</v>
      </c>
      <c r="T229" s="70"/>
      <c r="U229" s="71">
        <f>SUM(U230:U231)</f>
        <v>0</v>
      </c>
      <c r="V229" s="71">
        <f>SUM(V230:V231)</f>
        <v>0</v>
      </c>
    </row>
    <row r="230" spans="1:22" s="56" customFormat="1" x14ac:dyDescent="0.25">
      <c r="A230" s="59"/>
      <c r="B230" s="59"/>
      <c r="C230" s="60"/>
      <c r="D230" s="55"/>
      <c r="E230" s="55"/>
      <c r="F230" s="49">
        <f t="shared" si="90"/>
        <v>0</v>
      </c>
      <c r="G230" s="49">
        <f t="shared" si="91"/>
        <v>0</v>
      </c>
      <c r="H230" s="62"/>
      <c r="I230" s="61"/>
      <c r="J230" s="61"/>
      <c r="K230" s="61"/>
      <c r="L230" s="61"/>
      <c r="M230" s="62"/>
      <c r="N230" s="61"/>
      <c r="O230" s="61"/>
      <c r="P230" s="61"/>
      <c r="Q230" s="61"/>
      <c r="R230" s="61"/>
      <c r="S230" s="61"/>
      <c r="T230" s="62"/>
      <c r="U230" s="63"/>
      <c r="V230" s="63"/>
    </row>
    <row r="231" spans="1:22" s="56" customFormat="1" x14ac:dyDescent="0.25">
      <c r="A231" s="59"/>
      <c r="B231" s="59" t="s">
        <v>67</v>
      </c>
      <c r="C231" s="60"/>
      <c r="D231" s="55"/>
      <c r="E231" s="55"/>
      <c r="F231" s="49">
        <f t="shared" si="90"/>
        <v>0</v>
      </c>
      <c r="G231" s="49">
        <f t="shared" si="91"/>
        <v>0</v>
      </c>
      <c r="H231" s="62"/>
      <c r="I231" s="61"/>
      <c r="J231" s="61"/>
      <c r="K231" s="61"/>
      <c r="L231" s="61"/>
      <c r="M231" s="62"/>
      <c r="N231" s="61"/>
      <c r="O231" s="61"/>
      <c r="P231" s="61"/>
      <c r="Q231" s="61"/>
      <c r="R231" s="61"/>
      <c r="S231" s="61"/>
      <c r="T231" s="62"/>
      <c r="U231" s="63"/>
      <c r="V231" s="63"/>
    </row>
    <row r="232" spans="1:22" s="56" customFormat="1" x14ac:dyDescent="0.25">
      <c r="A232" s="67">
        <v>5205</v>
      </c>
      <c r="B232" s="67" t="s">
        <v>37</v>
      </c>
      <c r="C232" s="68"/>
      <c r="D232" s="58">
        <f>SUM(D233:D235)</f>
        <v>0</v>
      </c>
      <c r="E232" s="58">
        <f>SUM(E233:E235)</f>
        <v>0</v>
      </c>
      <c r="F232" s="49">
        <f t="shared" si="90"/>
        <v>0</v>
      </c>
      <c r="G232" s="49">
        <f t="shared" si="91"/>
        <v>0</v>
      </c>
      <c r="H232" s="70"/>
      <c r="I232" s="69">
        <f>SUM(I233:I235)</f>
        <v>0</v>
      </c>
      <c r="J232" s="69">
        <f>SUM(J233:J235)</f>
        <v>0</v>
      </c>
      <c r="K232" s="69">
        <f>SUM(K233:K235)</f>
        <v>0</v>
      </c>
      <c r="L232" s="69">
        <f>SUM(L233:L235)</f>
        <v>0</v>
      </c>
      <c r="M232" s="70"/>
      <c r="N232" s="69">
        <f t="shared" ref="N232:S232" si="96">SUM(N233:N235)</f>
        <v>0</v>
      </c>
      <c r="O232" s="69">
        <f t="shared" si="96"/>
        <v>0</v>
      </c>
      <c r="P232" s="69">
        <f t="shared" si="96"/>
        <v>0</v>
      </c>
      <c r="Q232" s="69">
        <f t="shared" si="96"/>
        <v>0</v>
      </c>
      <c r="R232" s="69">
        <f t="shared" si="96"/>
        <v>0</v>
      </c>
      <c r="S232" s="69">
        <f t="shared" si="96"/>
        <v>0</v>
      </c>
      <c r="T232" s="70"/>
      <c r="U232" s="71">
        <f>SUM(U233:U235)</f>
        <v>0</v>
      </c>
      <c r="V232" s="71">
        <f>SUM(V233:V235)</f>
        <v>0</v>
      </c>
    </row>
    <row r="233" spans="1:22" s="56" customFormat="1" x14ac:dyDescent="0.25">
      <c r="A233" s="59"/>
      <c r="B233" s="59"/>
      <c r="C233" s="60"/>
      <c r="D233" s="55"/>
      <c r="E233" s="55"/>
      <c r="F233" s="49">
        <f t="shared" ref="F233:F249" si="97">I233+N233+P233+U233</f>
        <v>0</v>
      </c>
      <c r="G233" s="49">
        <f t="shared" ref="G233:G250" si="98">K233+O233+Q233+S233+V233</f>
        <v>0</v>
      </c>
      <c r="H233" s="62"/>
      <c r="I233" s="61"/>
      <c r="J233" s="61"/>
      <c r="K233" s="61"/>
      <c r="L233" s="61"/>
      <c r="M233" s="62"/>
      <c r="N233" s="61"/>
      <c r="O233" s="61"/>
      <c r="P233" s="61"/>
      <c r="Q233" s="61"/>
      <c r="R233" s="61"/>
      <c r="S233" s="61"/>
      <c r="T233" s="62"/>
      <c r="U233" s="63"/>
      <c r="V233" s="63"/>
    </row>
    <row r="234" spans="1:22" s="56" customFormat="1" x14ac:dyDescent="0.25">
      <c r="A234" s="59"/>
      <c r="B234" s="59"/>
      <c r="C234" s="60"/>
      <c r="D234" s="55"/>
      <c r="E234" s="55"/>
      <c r="F234" s="49">
        <f t="shared" si="97"/>
        <v>0</v>
      </c>
      <c r="G234" s="49">
        <f t="shared" si="98"/>
        <v>0</v>
      </c>
      <c r="H234" s="62"/>
      <c r="I234" s="61"/>
      <c r="J234" s="61"/>
      <c r="K234" s="61"/>
      <c r="L234" s="61"/>
      <c r="M234" s="62"/>
      <c r="N234" s="61"/>
      <c r="O234" s="61"/>
      <c r="P234" s="61"/>
      <c r="Q234" s="61"/>
      <c r="R234" s="61"/>
      <c r="S234" s="61"/>
      <c r="T234" s="62"/>
      <c r="U234" s="63"/>
      <c r="V234" s="63"/>
    </row>
    <row r="235" spans="1:22" s="56" customFormat="1" x14ac:dyDescent="0.25">
      <c r="A235" s="59"/>
      <c r="B235" s="59" t="s">
        <v>67</v>
      </c>
      <c r="C235" s="60"/>
      <c r="D235" s="55"/>
      <c r="E235" s="55"/>
      <c r="F235" s="49">
        <f t="shared" si="97"/>
        <v>0</v>
      </c>
      <c r="G235" s="49">
        <f t="shared" si="98"/>
        <v>0</v>
      </c>
      <c r="H235" s="62"/>
      <c r="I235" s="61"/>
      <c r="J235" s="61"/>
      <c r="K235" s="61"/>
      <c r="L235" s="61"/>
      <c r="M235" s="62"/>
      <c r="N235" s="61"/>
      <c r="O235" s="61"/>
      <c r="P235" s="61"/>
      <c r="Q235" s="61"/>
      <c r="R235" s="61"/>
      <c r="S235" s="61"/>
      <c r="T235" s="62"/>
      <c r="U235" s="63"/>
      <c r="V235" s="63"/>
    </row>
    <row r="236" spans="1:22" s="56" customFormat="1" ht="30" x14ac:dyDescent="0.25">
      <c r="A236" s="67">
        <v>5206</v>
      </c>
      <c r="B236" s="67" t="s">
        <v>64</v>
      </c>
      <c r="C236" s="68"/>
      <c r="D236" s="58">
        <f>D237+D243</f>
        <v>0</v>
      </c>
      <c r="E236" s="58">
        <f>E237+E243</f>
        <v>0</v>
      </c>
      <c r="F236" s="49">
        <f t="shared" si="97"/>
        <v>0</v>
      </c>
      <c r="G236" s="49">
        <f t="shared" si="98"/>
        <v>0</v>
      </c>
      <c r="H236" s="70"/>
      <c r="I236" s="69">
        <f>I237+I243</f>
        <v>0</v>
      </c>
      <c r="J236" s="69">
        <f>J237+J243</f>
        <v>0</v>
      </c>
      <c r="K236" s="69">
        <f>K237+K243</f>
        <v>0</v>
      </c>
      <c r="L236" s="69">
        <f>L237+L243</f>
        <v>0</v>
      </c>
      <c r="M236" s="70"/>
      <c r="N236" s="69">
        <f t="shared" ref="N236:S236" si="99">N237+N243</f>
        <v>0</v>
      </c>
      <c r="O236" s="69">
        <f t="shared" si="99"/>
        <v>0</v>
      </c>
      <c r="P236" s="69">
        <f t="shared" si="99"/>
        <v>0</v>
      </c>
      <c r="Q236" s="69">
        <f t="shared" si="99"/>
        <v>0</v>
      </c>
      <c r="R236" s="69">
        <f t="shared" si="99"/>
        <v>0</v>
      </c>
      <c r="S236" s="69">
        <f t="shared" si="99"/>
        <v>0</v>
      </c>
      <c r="T236" s="70"/>
      <c r="U236" s="71">
        <f>U237+U243</f>
        <v>0</v>
      </c>
      <c r="V236" s="71">
        <f>V237+V243</f>
        <v>0</v>
      </c>
    </row>
    <row r="237" spans="1:22" s="56" customFormat="1" x14ac:dyDescent="0.25">
      <c r="A237" s="59"/>
      <c r="B237" s="59" t="s">
        <v>68</v>
      </c>
      <c r="C237" s="60"/>
      <c r="D237" s="55">
        <f>SUM(D238:D242)</f>
        <v>0</v>
      </c>
      <c r="E237" s="55">
        <f>SUM(E238:E242)</f>
        <v>0</v>
      </c>
      <c r="F237" s="49">
        <f t="shared" si="97"/>
        <v>0</v>
      </c>
      <c r="G237" s="49">
        <f t="shared" si="98"/>
        <v>0</v>
      </c>
      <c r="H237" s="62"/>
      <c r="I237" s="61">
        <f>SUM(I238:I242)</f>
        <v>0</v>
      </c>
      <c r="J237" s="61">
        <f>SUM(J238:J242)</f>
        <v>0</v>
      </c>
      <c r="K237" s="61">
        <f>SUM(K238:K242)</f>
        <v>0</v>
      </c>
      <c r="L237" s="61">
        <f>SUM(L238:L242)</f>
        <v>0</v>
      </c>
      <c r="M237" s="62"/>
      <c r="N237" s="61">
        <f t="shared" ref="N237:S237" si="100">SUM(N238:N242)</f>
        <v>0</v>
      </c>
      <c r="O237" s="61">
        <f t="shared" si="100"/>
        <v>0</v>
      </c>
      <c r="P237" s="61">
        <f t="shared" si="100"/>
        <v>0</v>
      </c>
      <c r="Q237" s="61">
        <f t="shared" si="100"/>
        <v>0</v>
      </c>
      <c r="R237" s="61">
        <f t="shared" si="100"/>
        <v>0</v>
      </c>
      <c r="S237" s="61">
        <f t="shared" si="100"/>
        <v>0</v>
      </c>
      <c r="T237" s="62"/>
      <c r="U237" s="63">
        <f>SUM(U238:U242)</f>
        <v>0</v>
      </c>
      <c r="V237" s="63">
        <f>SUM(V238:V242)</f>
        <v>0</v>
      </c>
    </row>
    <row r="238" spans="1:22" s="56" customFormat="1" x14ac:dyDescent="0.25">
      <c r="A238" s="59"/>
      <c r="B238" s="59"/>
      <c r="C238" s="60"/>
      <c r="D238" s="55"/>
      <c r="E238" s="55"/>
      <c r="F238" s="49">
        <f t="shared" si="97"/>
        <v>0</v>
      </c>
      <c r="G238" s="49">
        <f t="shared" si="98"/>
        <v>0</v>
      </c>
      <c r="H238" s="62"/>
      <c r="I238" s="61"/>
      <c r="J238" s="61"/>
      <c r="K238" s="61"/>
      <c r="L238" s="61"/>
      <c r="M238" s="62"/>
      <c r="N238" s="61"/>
      <c r="O238" s="61"/>
      <c r="P238" s="61"/>
      <c r="Q238" s="61"/>
      <c r="R238" s="61"/>
      <c r="S238" s="61"/>
      <c r="T238" s="62"/>
      <c r="U238" s="63"/>
      <c r="V238" s="63"/>
    </row>
    <row r="239" spans="1:22" s="56" customFormat="1" x14ac:dyDescent="0.25">
      <c r="A239" s="59"/>
      <c r="B239" s="59"/>
      <c r="C239" s="60"/>
      <c r="D239" s="55"/>
      <c r="E239" s="55"/>
      <c r="F239" s="49">
        <f t="shared" si="97"/>
        <v>0</v>
      </c>
      <c r="G239" s="49">
        <f t="shared" si="98"/>
        <v>0</v>
      </c>
      <c r="H239" s="62"/>
      <c r="I239" s="61"/>
      <c r="J239" s="61"/>
      <c r="K239" s="61"/>
      <c r="L239" s="61"/>
      <c r="M239" s="62"/>
      <c r="N239" s="61"/>
      <c r="O239" s="61"/>
      <c r="P239" s="61"/>
      <c r="Q239" s="61"/>
      <c r="R239" s="61"/>
      <c r="S239" s="61"/>
      <c r="T239" s="62"/>
      <c r="U239" s="63"/>
      <c r="V239" s="63"/>
    </row>
    <row r="240" spans="1:22" s="56" customFormat="1" x14ac:dyDescent="0.25">
      <c r="A240" s="59"/>
      <c r="B240" s="59"/>
      <c r="C240" s="60"/>
      <c r="D240" s="55"/>
      <c r="E240" s="55"/>
      <c r="F240" s="49">
        <f t="shared" si="97"/>
        <v>0</v>
      </c>
      <c r="G240" s="49">
        <f t="shared" si="98"/>
        <v>0</v>
      </c>
      <c r="H240" s="62"/>
      <c r="I240" s="61"/>
      <c r="J240" s="61"/>
      <c r="K240" s="61"/>
      <c r="L240" s="61"/>
      <c r="M240" s="62"/>
      <c r="N240" s="61"/>
      <c r="O240" s="61"/>
      <c r="P240" s="61"/>
      <c r="Q240" s="61"/>
      <c r="R240" s="61"/>
      <c r="S240" s="61"/>
      <c r="T240" s="62"/>
      <c r="U240" s="63"/>
      <c r="V240" s="63"/>
    </row>
    <row r="241" spans="1:22" s="56" customFormat="1" x14ac:dyDescent="0.25">
      <c r="A241" s="59"/>
      <c r="B241" s="59"/>
      <c r="C241" s="60"/>
      <c r="D241" s="55"/>
      <c r="E241" s="55"/>
      <c r="F241" s="49">
        <f t="shared" si="97"/>
        <v>0</v>
      </c>
      <c r="G241" s="49">
        <f t="shared" si="98"/>
        <v>0</v>
      </c>
      <c r="H241" s="62"/>
      <c r="I241" s="61"/>
      <c r="J241" s="61"/>
      <c r="K241" s="61"/>
      <c r="L241" s="61"/>
      <c r="M241" s="62"/>
      <c r="N241" s="61"/>
      <c r="O241" s="61"/>
      <c r="P241" s="61"/>
      <c r="Q241" s="61"/>
      <c r="R241" s="61"/>
      <c r="S241" s="61"/>
      <c r="T241" s="62"/>
      <c r="U241" s="63"/>
      <c r="V241" s="63"/>
    </row>
    <row r="242" spans="1:22" s="56" customFormat="1" x14ac:dyDescent="0.25">
      <c r="A242" s="59"/>
      <c r="B242" s="59" t="s">
        <v>67</v>
      </c>
      <c r="C242" s="60"/>
      <c r="D242" s="55"/>
      <c r="E242" s="55"/>
      <c r="F242" s="49">
        <f t="shared" si="97"/>
        <v>0</v>
      </c>
      <c r="G242" s="49">
        <f t="shared" si="98"/>
        <v>0</v>
      </c>
      <c r="H242" s="62"/>
      <c r="I242" s="61"/>
      <c r="J242" s="61"/>
      <c r="K242" s="61"/>
      <c r="L242" s="61"/>
      <c r="M242" s="62"/>
      <c r="N242" s="61"/>
      <c r="O242" s="61"/>
      <c r="P242" s="61"/>
      <c r="Q242" s="61"/>
      <c r="R242" s="61"/>
      <c r="S242" s="61"/>
      <c r="T242" s="62"/>
      <c r="U242" s="63"/>
      <c r="V242" s="63"/>
    </row>
    <row r="243" spans="1:22" s="56" customFormat="1" x14ac:dyDescent="0.25">
      <c r="A243" s="67"/>
      <c r="B243" s="67" t="s">
        <v>30</v>
      </c>
      <c r="C243" s="68"/>
      <c r="D243" s="58">
        <f>SUM(D244:D246)</f>
        <v>0</v>
      </c>
      <c r="E243" s="58">
        <f>SUM(E244:E246)</f>
        <v>0</v>
      </c>
      <c r="F243" s="49">
        <f t="shared" si="97"/>
        <v>0</v>
      </c>
      <c r="G243" s="49">
        <f t="shared" si="98"/>
        <v>0</v>
      </c>
      <c r="H243" s="70"/>
      <c r="I243" s="69">
        <f>SUM(I244:I246)</f>
        <v>0</v>
      </c>
      <c r="J243" s="69">
        <f>SUM(J244:J246)</f>
        <v>0</v>
      </c>
      <c r="K243" s="69">
        <f>SUM(K244:K246)</f>
        <v>0</v>
      </c>
      <c r="L243" s="69">
        <f>SUM(L244:L246)</f>
        <v>0</v>
      </c>
      <c r="M243" s="70"/>
      <c r="N243" s="69">
        <f t="shared" ref="N243:S243" si="101">SUM(N244:N246)</f>
        <v>0</v>
      </c>
      <c r="O243" s="69">
        <f t="shared" si="101"/>
        <v>0</v>
      </c>
      <c r="P243" s="69">
        <f t="shared" si="101"/>
        <v>0</v>
      </c>
      <c r="Q243" s="69">
        <f t="shared" si="101"/>
        <v>0</v>
      </c>
      <c r="R243" s="69">
        <f t="shared" si="101"/>
        <v>0</v>
      </c>
      <c r="S243" s="69">
        <f t="shared" si="101"/>
        <v>0</v>
      </c>
      <c r="T243" s="70"/>
      <c r="U243" s="71">
        <f>SUM(U244:U246)</f>
        <v>0</v>
      </c>
      <c r="V243" s="71">
        <f>SUM(V244:V246)</f>
        <v>0</v>
      </c>
    </row>
    <row r="244" spans="1:22" s="56" customFormat="1" x14ac:dyDescent="0.25">
      <c r="A244" s="59"/>
      <c r="B244" s="59"/>
      <c r="C244" s="60"/>
      <c r="D244" s="55"/>
      <c r="E244" s="55"/>
      <c r="F244" s="49">
        <f t="shared" si="97"/>
        <v>0</v>
      </c>
      <c r="G244" s="49">
        <f t="shared" si="98"/>
        <v>0</v>
      </c>
      <c r="H244" s="62"/>
      <c r="I244" s="61"/>
      <c r="J244" s="61"/>
      <c r="K244" s="61"/>
      <c r="L244" s="61"/>
      <c r="M244" s="62"/>
      <c r="N244" s="61"/>
      <c r="O244" s="61"/>
      <c r="P244" s="61"/>
      <c r="Q244" s="61"/>
      <c r="R244" s="61"/>
      <c r="S244" s="61"/>
      <c r="T244" s="62"/>
      <c r="U244" s="63"/>
      <c r="V244" s="63"/>
    </row>
    <row r="245" spans="1:22" s="56" customFormat="1" x14ac:dyDescent="0.25">
      <c r="A245" s="59"/>
      <c r="B245" s="59"/>
      <c r="C245" s="60"/>
      <c r="D245" s="55"/>
      <c r="E245" s="55"/>
      <c r="F245" s="49">
        <f t="shared" si="97"/>
        <v>0</v>
      </c>
      <c r="G245" s="49">
        <f t="shared" si="98"/>
        <v>0</v>
      </c>
      <c r="H245" s="62"/>
      <c r="I245" s="61"/>
      <c r="J245" s="61"/>
      <c r="K245" s="61"/>
      <c r="L245" s="61"/>
      <c r="M245" s="62"/>
      <c r="N245" s="61"/>
      <c r="O245" s="61"/>
      <c r="P245" s="61"/>
      <c r="Q245" s="61"/>
      <c r="R245" s="61"/>
      <c r="S245" s="61"/>
      <c r="T245" s="62"/>
      <c r="U245" s="63"/>
      <c r="V245" s="63"/>
    </row>
    <row r="246" spans="1:22" s="56" customFormat="1" x14ac:dyDescent="0.25">
      <c r="A246" s="59"/>
      <c r="B246" s="59" t="s">
        <v>67</v>
      </c>
      <c r="C246" s="60"/>
      <c r="D246" s="55"/>
      <c r="E246" s="55"/>
      <c r="F246" s="49">
        <f t="shared" si="97"/>
        <v>0</v>
      </c>
      <c r="G246" s="49">
        <f t="shared" si="98"/>
        <v>0</v>
      </c>
      <c r="H246" s="62"/>
      <c r="I246" s="61"/>
      <c r="J246" s="61"/>
      <c r="K246" s="61"/>
      <c r="L246" s="61"/>
      <c r="M246" s="62"/>
      <c r="N246" s="61"/>
      <c r="O246" s="61"/>
      <c r="P246" s="61"/>
      <c r="Q246" s="61"/>
      <c r="R246" s="61"/>
      <c r="S246" s="61"/>
      <c r="T246" s="62"/>
      <c r="U246" s="63"/>
      <c r="V246" s="63"/>
    </row>
    <row r="247" spans="1:22" s="56" customFormat="1" x14ac:dyDescent="0.25">
      <c r="A247" s="67">
        <v>5219</v>
      </c>
      <c r="B247" s="67" t="s">
        <v>38</v>
      </c>
      <c r="C247" s="68"/>
      <c r="D247" s="58">
        <f>SUM(D248:D249)</f>
        <v>0</v>
      </c>
      <c r="E247" s="58">
        <f>SUM(E248:E249)</f>
        <v>0</v>
      </c>
      <c r="F247" s="49">
        <f t="shared" si="97"/>
        <v>0</v>
      </c>
      <c r="G247" s="49">
        <f t="shared" si="98"/>
        <v>0</v>
      </c>
      <c r="H247" s="70"/>
      <c r="I247" s="69">
        <f>SUM(I248:I249)</f>
        <v>0</v>
      </c>
      <c r="J247" s="69">
        <f>SUM(J248:J249)</f>
        <v>0</v>
      </c>
      <c r="K247" s="69">
        <f>SUM(K248:K249)</f>
        <v>0</v>
      </c>
      <c r="L247" s="69">
        <f>SUM(L248:L249)</f>
        <v>0</v>
      </c>
      <c r="M247" s="72"/>
      <c r="N247" s="69">
        <f t="shared" ref="N247:S247" si="102">SUM(N248:N249)</f>
        <v>0</v>
      </c>
      <c r="O247" s="69">
        <f t="shared" si="102"/>
        <v>0</v>
      </c>
      <c r="P247" s="69">
        <f t="shared" si="102"/>
        <v>0</v>
      </c>
      <c r="Q247" s="69">
        <f t="shared" si="102"/>
        <v>0</v>
      </c>
      <c r="R247" s="69">
        <f t="shared" si="102"/>
        <v>0</v>
      </c>
      <c r="S247" s="69">
        <f t="shared" si="102"/>
        <v>0</v>
      </c>
      <c r="T247" s="72"/>
      <c r="U247" s="71">
        <f>SUM(U248:U249)</f>
        <v>0</v>
      </c>
      <c r="V247" s="71">
        <f>SUM(V248:V249)</f>
        <v>0</v>
      </c>
    </row>
    <row r="248" spans="1:22" s="56" customFormat="1" x14ac:dyDescent="0.25">
      <c r="A248" s="59"/>
      <c r="B248" s="59"/>
      <c r="C248" s="60"/>
      <c r="D248" s="55"/>
      <c r="E248" s="55"/>
      <c r="F248" s="49">
        <f t="shared" si="97"/>
        <v>0</v>
      </c>
      <c r="G248" s="49">
        <f t="shared" si="98"/>
        <v>0</v>
      </c>
      <c r="H248" s="62"/>
      <c r="I248" s="61"/>
      <c r="J248" s="61"/>
      <c r="K248" s="61"/>
      <c r="L248" s="61"/>
      <c r="M248" s="64"/>
      <c r="N248" s="65"/>
      <c r="O248" s="65"/>
      <c r="P248" s="65"/>
      <c r="Q248" s="65"/>
      <c r="R248" s="65"/>
      <c r="S248" s="65"/>
      <c r="T248" s="64"/>
      <c r="U248" s="66"/>
      <c r="V248" s="66"/>
    </row>
    <row r="249" spans="1:22" s="56" customFormat="1" x14ac:dyDescent="0.25">
      <c r="A249" s="59"/>
      <c r="B249" s="59" t="s">
        <v>67</v>
      </c>
      <c r="C249" s="60"/>
      <c r="D249" s="55"/>
      <c r="E249" s="55"/>
      <c r="F249" s="49">
        <f t="shared" si="97"/>
        <v>0</v>
      </c>
      <c r="G249" s="49">
        <f t="shared" si="98"/>
        <v>0</v>
      </c>
      <c r="H249" s="62"/>
      <c r="I249" s="61"/>
      <c r="J249" s="61"/>
      <c r="K249" s="61"/>
      <c r="L249" s="61"/>
      <c r="M249" s="64"/>
      <c r="N249" s="65"/>
      <c r="O249" s="65"/>
      <c r="P249" s="65"/>
      <c r="Q249" s="65"/>
      <c r="R249" s="65"/>
      <c r="S249" s="65"/>
      <c r="T249" s="64"/>
      <c r="U249" s="66"/>
      <c r="V249" s="66"/>
    </row>
    <row r="250" spans="1:22" s="45" customFormat="1" ht="30" x14ac:dyDescent="0.25">
      <c r="A250" s="85" t="s">
        <v>20</v>
      </c>
      <c r="B250" s="85" t="s">
        <v>43</v>
      </c>
      <c r="C250" s="82"/>
      <c r="D250" s="83">
        <f>D251+D257+D260+D270+D273+D277+D288</f>
        <v>2275920</v>
      </c>
      <c r="E250" s="83">
        <f>E251+E257+E260+E270+E273+E277+E288</f>
        <v>775294</v>
      </c>
      <c r="F250" s="83">
        <f>F251+F257+F260+F270+F273+F277+F288</f>
        <v>1498974</v>
      </c>
      <c r="G250" s="83">
        <f t="shared" si="98"/>
        <v>0</v>
      </c>
      <c r="H250" s="82"/>
      <c r="I250" s="83">
        <f>I251+I257+I260+I270+I273+I277+I288</f>
        <v>123919</v>
      </c>
      <c r="J250" s="83">
        <f>J251+J257+J260+J270+J273+J277+J288</f>
        <v>0</v>
      </c>
      <c r="K250" s="83">
        <f>K251+K257+K260+K270+K273+K277+K288</f>
        <v>0</v>
      </c>
      <c r="L250" s="83">
        <f>L251+L257+L260+L270+L273+L277+L288</f>
        <v>0</v>
      </c>
      <c r="M250" s="82"/>
      <c r="N250" s="83">
        <f t="shared" ref="N250:S250" si="103">N251+N257+N260+N270+N273+N277+N288</f>
        <v>0</v>
      </c>
      <c r="O250" s="83">
        <f t="shared" si="103"/>
        <v>0</v>
      </c>
      <c r="P250" s="83">
        <f t="shared" si="103"/>
        <v>57532</v>
      </c>
      <c r="Q250" s="83">
        <f t="shared" si="103"/>
        <v>0</v>
      </c>
      <c r="R250" s="83">
        <f t="shared" si="103"/>
        <v>0</v>
      </c>
      <c r="S250" s="83">
        <f t="shared" si="103"/>
        <v>0</v>
      </c>
      <c r="T250" s="82"/>
      <c r="U250" s="84">
        <f>U251+U257+U260+U270+U273+U277+U288</f>
        <v>1317523</v>
      </c>
      <c r="V250" s="84">
        <f>V251+V257+V260+V270+V273+V277+V288</f>
        <v>0</v>
      </c>
    </row>
    <row r="251" spans="1:22" s="56" customFormat="1" x14ac:dyDescent="0.25">
      <c r="A251" s="67">
        <v>5201</v>
      </c>
      <c r="B251" s="67" t="s">
        <v>34</v>
      </c>
      <c r="C251" s="68"/>
      <c r="D251" s="58">
        <f>SUM(D252:D256)</f>
        <v>92999</v>
      </c>
      <c r="E251" s="58">
        <f>SUM(E252:E256)</f>
        <v>0</v>
      </c>
      <c r="F251" s="49">
        <f t="shared" ref="F251:F273" si="104">I251+N251+P251+U251</f>
        <v>91352</v>
      </c>
      <c r="G251" s="49">
        <f t="shared" ref="G251:G267" si="105">K251+O251+Q251+S251+V251</f>
        <v>0</v>
      </c>
      <c r="H251" s="70"/>
      <c r="I251" s="69">
        <f>SUM(I252:I256)</f>
        <v>11924</v>
      </c>
      <c r="J251" s="69">
        <f>SUM(J252:J256)</f>
        <v>0</v>
      </c>
      <c r="K251" s="69">
        <f>SUM(K252:K256)</f>
        <v>0</v>
      </c>
      <c r="L251" s="69">
        <f>SUM(L252:L256)</f>
        <v>0</v>
      </c>
      <c r="M251" s="70"/>
      <c r="N251" s="69">
        <f t="shared" ref="N251:S251" si="106">SUM(N252:N256)</f>
        <v>0</v>
      </c>
      <c r="O251" s="69">
        <f t="shared" si="106"/>
        <v>0</v>
      </c>
      <c r="P251" s="69">
        <f t="shared" si="106"/>
        <v>0</v>
      </c>
      <c r="Q251" s="69">
        <f t="shared" si="106"/>
        <v>0</v>
      </c>
      <c r="R251" s="69">
        <f t="shared" si="106"/>
        <v>0</v>
      </c>
      <c r="S251" s="69">
        <f t="shared" si="106"/>
        <v>0</v>
      </c>
      <c r="T251" s="70"/>
      <c r="U251" s="71">
        <f>SUM(U252:U256)</f>
        <v>79428</v>
      </c>
      <c r="V251" s="71">
        <f>SUM(V252:V256)</f>
        <v>0</v>
      </c>
    </row>
    <row r="252" spans="1:22" s="56" customFormat="1" ht="30" x14ac:dyDescent="0.25">
      <c r="A252" s="59"/>
      <c r="B252" s="59" t="s">
        <v>113</v>
      </c>
      <c r="C252" s="60" t="s">
        <v>84</v>
      </c>
      <c r="D252" s="55">
        <v>1560</v>
      </c>
      <c r="E252" s="55"/>
      <c r="F252" s="49">
        <f t="shared" si="104"/>
        <v>1560</v>
      </c>
      <c r="G252" s="49">
        <f t="shared" si="105"/>
        <v>0</v>
      </c>
      <c r="H252" s="62"/>
      <c r="I252" s="61"/>
      <c r="J252" s="61"/>
      <c r="K252" s="61"/>
      <c r="L252" s="61"/>
      <c r="M252" s="62"/>
      <c r="N252" s="61"/>
      <c r="O252" s="61"/>
      <c r="P252" s="61"/>
      <c r="Q252" s="61"/>
      <c r="R252" s="61"/>
      <c r="S252" s="61"/>
      <c r="T252" s="62"/>
      <c r="U252" s="63">
        <v>1560</v>
      </c>
      <c r="V252" s="63"/>
    </row>
    <row r="253" spans="1:22" s="56" customFormat="1" ht="30" x14ac:dyDescent="0.25">
      <c r="A253" s="59"/>
      <c r="B253" s="59" t="s">
        <v>114</v>
      </c>
      <c r="C253" s="60" t="s">
        <v>84</v>
      </c>
      <c r="D253" s="55">
        <v>79439</v>
      </c>
      <c r="E253" s="55"/>
      <c r="F253" s="49">
        <f>I253+N253+P253+U253</f>
        <v>77868</v>
      </c>
      <c r="G253" s="49">
        <f>K253+O253+Q253+S253+V253</f>
        <v>0</v>
      </c>
      <c r="H253" s="62"/>
      <c r="I253" s="61"/>
      <c r="J253" s="61"/>
      <c r="K253" s="61"/>
      <c r="L253" s="61"/>
      <c r="M253" s="62"/>
      <c r="N253" s="61"/>
      <c r="O253" s="61"/>
      <c r="P253" s="61"/>
      <c r="Q253" s="61"/>
      <c r="R253" s="61"/>
      <c r="S253" s="61"/>
      <c r="T253" s="62"/>
      <c r="U253" s="63">
        <v>77868</v>
      </c>
      <c r="V253" s="63"/>
    </row>
    <row r="254" spans="1:22" s="56" customFormat="1" ht="30" x14ac:dyDescent="0.25">
      <c r="A254" s="59"/>
      <c r="B254" s="59" t="s">
        <v>170</v>
      </c>
      <c r="C254" s="60" t="s">
        <v>84</v>
      </c>
      <c r="D254" s="55">
        <v>8000</v>
      </c>
      <c r="E254" s="55"/>
      <c r="F254" s="49">
        <f t="shared" ref="F254:F255" si="107">I254+N254+P254+U254</f>
        <v>8000</v>
      </c>
      <c r="G254" s="49">
        <f t="shared" ref="G254:G255" si="108">K254+O254+Q254+S254+V254</f>
        <v>0</v>
      </c>
      <c r="H254" s="62"/>
      <c r="I254" s="61">
        <v>8000</v>
      </c>
      <c r="J254" s="61"/>
      <c r="K254" s="61"/>
      <c r="L254" s="61"/>
      <c r="M254" s="62"/>
      <c r="N254" s="61"/>
      <c r="O254" s="61"/>
      <c r="P254" s="61"/>
      <c r="Q254" s="61"/>
      <c r="R254" s="61"/>
      <c r="S254" s="61"/>
      <c r="T254" s="62"/>
      <c r="U254" s="63"/>
      <c r="V254" s="63"/>
    </row>
    <row r="255" spans="1:22" s="56" customFormat="1" x14ac:dyDescent="0.25">
      <c r="A255" s="59"/>
      <c r="B255" s="59" t="s">
        <v>232</v>
      </c>
      <c r="C255" s="60" t="s">
        <v>86</v>
      </c>
      <c r="D255" s="55">
        <v>4000</v>
      </c>
      <c r="E255" s="55"/>
      <c r="F255" s="49">
        <f t="shared" si="107"/>
        <v>3924</v>
      </c>
      <c r="G255" s="49">
        <f t="shared" si="108"/>
        <v>0</v>
      </c>
      <c r="H255" s="62"/>
      <c r="I255" s="61">
        <v>3924</v>
      </c>
      <c r="J255" s="61"/>
      <c r="K255" s="61"/>
      <c r="L255" s="61"/>
      <c r="M255" s="62"/>
      <c r="N255" s="61"/>
      <c r="O255" s="61"/>
      <c r="P255" s="61"/>
      <c r="Q255" s="61"/>
      <c r="R255" s="61"/>
      <c r="S255" s="61"/>
      <c r="T255" s="62"/>
      <c r="U255" s="63"/>
      <c r="V255" s="63"/>
    </row>
    <row r="256" spans="1:22" s="56" customFormat="1" x14ac:dyDescent="0.25">
      <c r="A256" s="59"/>
      <c r="B256" s="59" t="s">
        <v>67</v>
      </c>
      <c r="C256" s="60"/>
      <c r="D256" s="55"/>
      <c r="E256" s="55"/>
      <c r="F256" s="49">
        <f t="shared" si="104"/>
        <v>0</v>
      </c>
      <c r="G256" s="49">
        <f t="shared" si="105"/>
        <v>0</v>
      </c>
      <c r="H256" s="62"/>
      <c r="I256" s="61"/>
      <c r="J256" s="61"/>
      <c r="K256" s="61"/>
      <c r="L256" s="61"/>
      <c r="M256" s="62"/>
      <c r="N256" s="61"/>
      <c r="O256" s="61"/>
      <c r="P256" s="61"/>
      <c r="Q256" s="61"/>
      <c r="R256" s="61"/>
      <c r="S256" s="61"/>
      <c r="T256" s="62"/>
      <c r="U256" s="63"/>
      <c r="V256" s="63"/>
    </row>
    <row r="257" spans="1:22" s="56" customFormat="1" x14ac:dyDescent="0.25">
      <c r="A257" s="67">
        <v>5202</v>
      </c>
      <c r="B257" s="67" t="s">
        <v>63</v>
      </c>
      <c r="C257" s="68"/>
      <c r="D257" s="58">
        <f>SUM(D258:D259)</f>
        <v>0</v>
      </c>
      <c r="E257" s="58">
        <f>SUM(E258:E259)</f>
        <v>0</v>
      </c>
      <c r="F257" s="49">
        <f t="shared" si="104"/>
        <v>0</v>
      </c>
      <c r="G257" s="49">
        <f t="shared" si="105"/>
        <v>0</v>
      </c>
      <c r="H257" s="70"/>
      <c r="I257" s="69">
        <f>SUM(I258:I259)</f>
        <v>0</v>
      </c>
      <c r="J257" s="69">
        <f>SUM(J258:J259)</f>
        <v>0</v>
      </c>
      <c r="K257" s="69">
        <f>SUM(K258:K259)</f>
        <v>0</v>
      </c>
      <c r="L257" s="69">
        <f>SUM(L258:L259)</f>
        <v>0</v>
      </c>
      <c r="M257" s="70"/>
      <c r="N257" s="69">
        <f t="shared" ref="N257:S257" si="109">SUM(N258:N259)</f>
        <v>0</v>
      </c>
      <c r="O257" s="69">
        <f t="shared" si="109"/>
        <v>0</v>
      </c>
      <c r="P257" s="69">
        <f t="shared" si="109"/>
        <v>0</v>
      </c>
      <c r="Q257" s="69">
        <f t="shared" si="109"/>
        <v>0</v>
      </c>
      <c r="R257" s="69">
        <f t="shared" si="109"/>
        <v>0</v>
      </c>
      <c r="S257" s="69">
        <f t="shared" si="109"/>
        <v>0</v>
      </c>
      <c r="T257" s="70"/>
      <c r="U257" s="71"/>
      <c r="V257" s="71">
        <f>SUM(V258:V259)</f>
        <v>0</v>
      </c>
    </row>
    <row r="258" spans="1:22" s="56" customFormat="1" x14ac:dyDescent="0.25">
      <c r="A258" s="59"/>
      <c r="B258" s="59"/>
      <c r="C258" s="60"/>
      <c r="D258" s="55"/>
      <c r="E258" s="55"/>
      <c r="F258" s="49">
        <f t="shared" si="104"/>
        <v>0</v>
      </c>
      <c r="G258" s="49">
        <f t="shared" si="105"/>
        <v>0</v>
      </c>
      <c r="H258" s="62"/>
      <c r="I258" s="61"/>
      <c r="J258" s="61"/>
      <c r="K258" s="61"/>
      <c r="L258" s="61"/>
      <c r="M258" s="62"/>
      <c r="N258" s="61"/>
      <c r="O258" s="61"/>
      <c r="P258" s="61"/>
      <c r="Q258" s="61"/>
      <c r="R258" s="61"/>
      <c r="S258" s="61"/>
      <c r="T258" s="62"/>
      <c r="U258" s="63"/>
      <c r="V258" s="63"/>
    </row>
    <row r="259" spans="1:22" s="56" customFormat="1" x14ac:dyDescent="0.25">
      <c r="A259" s="59"/>
      <c r="B259" s="59" t="s">
        <v>67</v>
      </c>
      <c r="C259" s="60"/>
      <c r="D259" s="55"/>
      <c r="E259" s="55"/>
      <c r="F259" s="49">
        <f t="shared" si="104"/>
        <v>0</v>
      </c>
      <c r="G259" s="49">
        <f t="shared" si="105"/>
        <v>0</v>
      </c>
      <c r="H259" s="62"/>
      <c r="I259" s="61"/>
      <c r="J259" s="61"/>
      <c r="K259" s="61"/>
      <c r="L259" s="61"/>
      <c r="M259" s="62"/>
      <c r="N259" s="61"/>
      <c r="O259" s="61"/>
      <c r="P259" s="61"/>
      <c r="Q259" s="61"/>
      <c r="R259" s="61"/>
      <c r="S259" s="61"/>
      <c r="T259" s="62"/>
      <c r="U259" s="63"/>
      <c r="V259" s="63"/>
    </row>
    <row r="260" spans="1:22" s="56" customFormat="1" ht="30" x14ac:dyDescent="0.25">
      <c r="A260" s="67">
        <v>5203</v>
      </c>
      <c r="B260" s="67" t="s">
        <v>35</v>
      </c>
      <c r="C260" s="68"/>
      <c r="D260" s="58">
        <f>SUM(D261:D269)</f>
        <v>523393</v>
      </c>
      <c r="E260" s="58">
        <f>SUM(E261:E269)</f>
        <v>9041</v>
      </c>
      <c r="F260" s="49">
        <f t="shared" si="104"/>
        <v>514352</v>
      </c>
      <c r="G260" s="49">
        <f t="shared" si="105"/>
        <v>0</v>
      </c>
      <c r="H260" s="70"/>
      <c r="I260" s="69">
        <f>SUM(I261:I269)</f>
        <v>57000</v>
      </c>
      <c r="J260" s="69">
        <f>SUM(J261:J269)</f>
        <v>0</v>
      </c>
      <c r="K260" s="69">
        <f>SUM(K261:K269)</f>
        <v>0</v>
      </c>
      <c r="L260" s="69">
        <f>SUM(L261:L269)</f>
        <v>0</v>
      </c>
      <c r="M260" s="70"/>
      <c r="N260" s="69">
        <f t="shared" ref="N260:S260" si="110">SUM(N261:N269)</f>
        <v>0</v>
      </c>
      <c r="O260" s="69">
        <f t="shared" si="110"/>
        <v>0</v>
      </c>
      <c r="P260" s="69">
        <f t="shared" si="110"/>
        <v>57532</v>
      </c>
      <c r="Q260" s="69">
        <f t="shared" si="110"/>
        <v>0</v>
      </c>
      <c r="R260" s="69">
        <f t="shared" si="110"/>
        <v>0</v>
      </c>
      <c r="S260" s="69">
        <f t="shared" si="110"/>
        <v>0</v>
      </c>
      <c r="T260" s="70"/>
      <c r="U260" s="71">
        <f>SUM(U261:U269)</f>
        <v>399820</v>
      </c>
      <c r="V260" s="71">
        <f>SUM(V261:V269)</f>
        <v>0</v>
      </c>
    </row>
    <row r="261" spans="1:22" s="56" customFormat="1" ht="60.75" customHeight="1" x14ac:dyDescent="0.25">
      <c r="A261" s="59"/>
      <c r="B261" s="99" t="s">
        <v>76</v>
      </c>
      <c r="C261" s="97" t="s">
        <v>81</v>
      </c>
      <c r="D261" s="98">
        <v>29852</v>
      </c>
      <c r="E261" s="111">
        <v>1000</v>
      </c>
      <c r="F261" s="110">
        <f t="shared" si="104"/>
        <v>28852</v>
      </c>
      <c r="G261" s="110">
        <f t="shared" si="105"/>
        <v>0</v>
      </c>
      <c r="H261" s="62"/>
      <c r="I261" s="61"/>
      <c r="J261" s="61"/>
      <c r="K261" s="61"/>
      <c r="L261" s="61"/>
      <c r="M261" s="62"/>
      <c r="N261" s="61"/>
      <c r="O261" s="61"/>
      <c r="P261" s="98">
        <v>28852</v>
      </c>
      <c r="Q261" s="61"/>
      <c r="R261" s="61"/>
      <c r="S261" s="61"/>
      <c r="T261" s="62"/>
      <c r="U261" s="63"/>
      <c r="V261" s="63"/>
    </row>
    <row r="262" spans="1:22" s="56" customFormat="1" ht="62.25" customHeight="1" x14ac:dyDescent="0.25">
      <c r="A262" s="59"/>
      <c r="B262" s="99" t="s">
        <v>77</v>
      </c>
      <c r="C262" s="97" t="s">
        <v>81</v>
      </c>
      <c r="D262" s="98">
        <v>30680</v>
      </c>
      <c r="E262" s="111">
        <v>2000</v>
      </c>
      <c r="F262" s="110">
        <f t="shared" si="104"/>
        <v>28680</v>
      </c>
      <c r="G262" s="110">
        <f t="shared" si="105"/>
        <v>0</v>
      </c>
      <c r="H262" s="62"/>
      <c r="I262" s="61"/>
      <c r="J262" s="61"/>
      <c r="K262" s="61"/>
      <c r="L262" s="61"/>
      <c r="M262" s="62"/>
      <c r="N262" s="61"/>
      <c r="O262" s="61"/>
      <c r="P262" s="61">
        <v>28680</v>
      </c>
      <c r="Q262" s="61"/>
      <c r="R262" s="61"/>
      <c r="S262" s="61"/>
      <c r="T262" s="62"/>
      <c r="U262" s="63"/>
      <c r="V262" s="63"/>
    </row>
    <row r="263" spans="1:22" s="56" customFormat="1" x14ac:dyDescent="0.25">
      <c r="A263" s="59"/>
      <c r="B263" s="99" t="s">
        <v>171</v>
      </c>
      <c r="C263" s="97" t="s">
        <v>84</v>
      </c>
      <c r="D263" s="98">
        <v>15000</v>
      </c>
      <c r="E263" s="111">
        <v>0</v>
      </c>
      <c r="F263" s="110">
        <f t="shared" ref="F263:F265" si="111">I263+N263+P263+U263</f>
        <v>15000</v>
      </c>
      <c r="G263" s="110">
        <f t="shared" ref="G263:G265" si="112">K263+O263+Q263+S263+V263</f>
        <v>0</v>
      </c>
      <c r="H263" s="62"/>
      <c r="I263" s="61">
        <v>15000</v>
      </c>
      <c r="J263" s="61"/>
      <c r="K263" s="61"/>
      <c r="L263" s="61"/>
      <c r="M263" s="62"/>
      <c r="N263" s="61"/>
      <c r="O263" s="61"/>
      <c r="P263" s="61"/>
      <c r="Q263" s="61"/>
      <c r="R263" s="61"/>
      <c r="S263" s="61"/>
      <c r="T263" s="62"/>
      <c r="U263" s="63"/>
      <c r="V263" s="63"/>
    </row>
    <row r="264" spans="1:22" s="56" customFormat="1" x14ac:dyDescent="0.25">
      <c r="A264" s="59"/>
      <c r="B264" s="99" t="s">
        <v>172</v>
      </c>
      <c r="C264" s="97" t="s">
        <v>84</v>
      </c>
      <c r="D264" s="98">
        <v>27000</v>
      </c>
      <c r="E264" s="111">
        <v>0</v>
      </c>
      <c r="F264" s="110">
        <f t="shared" si="111"/>
        <v>27000</v>
      </c>
      <c r="G264" s="110">
        <f t="shared" si="112"/>
        <v>0</v>
      </c>
      <c r="H264" s="62"/>
      <c r="I264" s="61">
        <v>27000</v>
      </c>
      <c r="J264" s="61"/>
      <c r="K264" s="61"/>
      <c r="L264" s="61"/>
      <c r="M264" s="62"/>
      <c r="N264" s="61"/>
      <c r="O264" s="61"/>
      <c r="P264" s="61"/>
      <c r="Q264" s="61"/>
      <c r="R264" s="61"/>
      <c r="S264" s="61"/>
      <c r="T264" s="62"/>
      <c r="U264" s="63"/>
      <c r="V264" s="63"/>
    </row>
    <row r="265" spans="1:22" s="56" customFormat="1" x14ac:dyDescent="0.25">
      <c r="A265" s="59"/>
      <c r="B265" s="99" t="s">
        <v>173</v>
      </c>
      <c r="C265" s="97" t="s">
        <v>84</v>
      </c>
      <c r="D265" s="98">
        <v>10000</v>
      </c>
      <c r="E265" s="111">
        <v>0</v>
      </c>
      <c r="F265" s="110">
        <f t="shared" si="111"/>
        <v>10000</v>
      </c>
      <c r="G265" s="110">
        <f t="shared" si="112"/>
        <v>0</v>
      </c>
      <c r="H265" s="62"/>
      <c r="I265" s="61">
        <v>10000</v>
      </c>
      <c r="J265" s="61"/>
      <c r="K265" s="61"/>
      <c r="L265" s="61"/>
      <c r="M265" s="62"/>
      <c r="N265" s="61"/>
      <c r="O265" s="61"/>
      <c r="P265" s="61"/>
      <c r="Q265" s="61"/>
      <c r="R265" s="61"/>
      <c r="S265" s="61"/>
      <c r="T265" s="62"/>
      <c r="U265" s="63"/>
      <c r="V265" s="63"/>
    </row>
    <row r="266" spans="1:22" s="56" customFormat="1" x14ac:dyDescent="0.25">
      <c r="A266" s="59"/>
      <c r="B266" s="99" t="s">
        <v>174</v>
      </c>
      <c r="C266" s="97" t="s">
        <v>84</v>
      </c>
      <c r="D266" s="98">
        <v>5000</v>
      </c>
      <c r="E266" s="111"/>
      <c r="F266" s="110">
        <f t="shared" ref="F266" si="113">I266+N266+P266+U266</f>
        <v>5000</v>
      </c>
      <c r="G266" s="110">
        <f t="shared" ref="G266" si="114">K266+O266+Q266+S266+V266</f>
        <v>0</v>
      </c>
      <c r="H266" s="62"/>
      <c r="I266" s="61">
        <v>5000</v>
      </c>
      <c r="J266" s="61"/>
      <c r="K266" s="61"/>
      <c r="L266" s="61"/>
      <c r="M266" s="62"/>
      <c r="N266" s="61"/>
      <c r="O266" s="61"/>
      <c r="P266" s="61"/>
      <c r="Q266" s="61"/>
      <c r="R266" s="61"/>
      <c r="S266" s="61"/>
      <c r="T266" s="62"/>
      <c r="U266" s="63"/>
      <c r="V266" s="63"/>
    </row>
    <row r="267" spans="1:22" s="56" customFormat="1" ht="75" x14ac:dyDescent="0.25">
      <c r="A267" s="59"/>
      <c r="B267" s="81" t="s">
        <v>82</v>
      </c>
      <c r="C267" s="60" t="s">
        <v>75</v>
      </c>
      <c r="D267" s="55">
        <v>405861</v>
      </c>
      <c r="E267" s="55">
        <v>6041</v>
      </c>
      <c r="F267" s="49">
        <f t="shared" si="104"/>
        <v>399820</v>
      </c>
      <c r="G267" s="49">
        <f t="shared" si="105"/>
        <v>0</v>
      </c>
      <c r="H267" s="62"/>
      <c r="I267" s="61"/>
      <c r="J267" s="61"/>
      <c r="K267" s="61"/>
      <c r="L267" s="61"/>
      <c r="M267" s="62"/>
      <c r="N267" s="61"/>
      <c r="O267" s="61"/>
      <c r="P267" s="61"/>
      <c r="Q267" s="61"/>
      <c r="R267" s="61"/>
      <c r="S267" s="61"/>
      <c r="T267" s="62">
        <v>98</v>
      </c>
      <c r="U267" s="63">
        <v>399820</v>
      </c>
      <c r="V267" s="63"/>
    </row>
    <row r="268" spans="1:22" s="56" customFormat="1" x14ac:dyDescent="0.25">
      <c r="A268" s="59"/>
      <c r="B268" s="59"/>
      <c r="C268" s="60"/>
      <c r="D268" s="55"/>
      <c r="E268" s="55"/>
      <c r="F268" s="49">
        <f t="shared" si="104"/>
        <v>0</v>
      </c>
      <c r="G268" s="49"/>
      <c r="H268" s="62"/>
      <c r="I268" s="61"/>
      <c r="J268" s="61"/>
      <c r="K268" s="61"/>
      <c r="L268" s="61"/>
      <c r="M268" s="62"/>
      <c r="N268" s="61"/>
      <c r="O268" s="61"/>
      <c r="P268" s="61"/>
      <c r="Q268" s="61"/>
      <c r="R268" s="61"/>
      <c r="S268" s="61"/>
      <c r="T268" s="62"/>
      <c r="U268" s="63"/>
      <c r="V268" s="63"/>
    </row>
    <row r="269" spans="1:22" s="56" customFormat="1" x14ac:dyDescent="0.25">
      <c r="A269" s="59"/>
      <c r="B269" s="59" t="s">
        <v>67</v>
      </c>
      <c r="C269" s="60"/>
      <c r="D269" s="55"/>
      <c r="E269" s="55"/>
      <c r="F269" s="49">
        <f t="shared" si="104"/>
        <v>0</v>
      </c>
      <c r="G269" s="49">
        <f>K269+O269+Q269+S269+V269</f>
        <v>0</v>
      </c>
      <c r="H269" s="62"/>
      <c r="I269" s="61"/>
      <c r="J269" s="61"/>
      <c r="K269" s="61"/>
      <c r="L269" s="61"/>
      <c r="M269" s="62"/>
      <c r="N269" s="61"/>
      <c r="O269" s="61"/>
      <c r="P269" s="61"/>
      <c r="Q269" s="61"/>
      <c r="R269" s="61"/>
      <c r="S269" s="61"/>
      <c r="T269" s="62"/>
      <c r="U269" s="63"/>
      <c r="V269" s="63"/>
    </row>
    <row r="270" spans="1:22" s="56" customFormat="1" x14ac:dyDescent="0.25">
      <c r="A270" s="67">
        <v>5204</v>
      </c>
      <c r="B270" s="67" t="s">
        <v>36</v>
      </c>
      <c r="C270" s="68"/>
      <c r="D270" s="58">
        <f>SUM(D271:D272)</f>
        <v>55000</v>
      </c>
      <c r="E270" s="58">
        <f>SUM(E271:E272)</f>
        <v>0</v>
      </c>
      <c r="F270" s="49">
        <f t="shared" si="104"/>
        <v>54995</v>
      </c>
      <c r="G270" s="49">
        <f>K270+O270+Q270+S270+V270</f>
        <v>0</v>
      </c>
      <c r="H270" s="70"/>
      <c r="I270" s="69">
        <f>SUM(I271:I272)</f>
        <v>54995</v>
      </c>
      <c r="J270" s="69">
        <f>SUM(J271:J272)</f>
        <v>0</v>
      </c>
      <c r="K270" s="69">
        <f>SUM(K271:K272)</f>
        <v>0</v>
      </c>
      <c r="L270" s="69">
        <f>SUM(L271:L272)</f>
        <v>0</v>
      </c>
      <c r="M270" s="70"/>
      <c r="N270" s="69">
        <f t="shared" ref="N270:S270" si="115">SUM(N271:N272)</f>
        <v>0</v>
      </c>
      <c r="O270" s="69">
        <f t="shared" si="115"/>
        <v>0</v>
      </c>
      <c r="P270" s="69">
        <f t="shared" si="115"/>
        <v>0</v>
      </c>
      <c r="Q270" s="69">
        <f t="shared" si="115"/>
        <v>0</v>
      </c>
      <c r="R270" s="69">
        <f t="shared" si="115"/>
        <v>0</v>
      </c>
      <c r="S270" s="69">
        <f t="shared" si="115"/>
        <v>0</v>
      </c>
      <c r="T270" s="70"/>
      <c r="U270" s="71">
        <f>SUM(U271:U272)</f>
        <v>0</v>
      </c>
      <c r="V270" s="71">
        <f>SUM(V271:V272)</f>
        <v>0</v>
      </c>
    </row>
    <row r="271" spans="1:22" s="56" customFormat="1" x14ac:dyDescent="0.25">
      <c r="A271" s="59"/>
      <c r="B271" s="59" t="s">
        <v>175</v>
      </c>
      <c r="C271" s="60" t="s">
        <v>86</v>
      </c>
      <c r="D271" s="55">
        <v>25000</v>
      </c>
      <c r="E271" s="55">
        <v>0</v>
      </c>
      <c r="F271" s="49">
        <f t="shared" si="104"/>
        <v>24995</v>
      </c>
      <c r="G271" s="49">
        <f>K271+O271+Q271+S271+V271</f>
        <v>0</v>
      </c>
      <c r="H271" s="62"/>
      <c r="I271" s="61">
        <v>24995</v>
      </c>
      <c r="J271" s="61"/>
      <c r="K271" s="61"/>
      <c r="L271" s="61"/>
      <c r="M271" s="62"/>
      <c r="N271" s="61"/>
      <c r="O271" s="61"/>
      <c r="P271" s="61"/>
      <c r="Q271" s="61"/>
      <c r="R271" s="61"/>
      <c r="S271" s="61"/>
      <c r="T271" s="62"/>
      <c r="U271" s="63"/>
      <c r="V271" s="63"/>
    </row>
    <row r="272" spans="1:22" s="56" customFormat="1" ht="30" x14ac:dyDescent="0.25">
      <c r="A272" s="59"/>
      <c r="B272" s="59" t="s">
        <v>233</v>
      </c>
      <c r="C272" s="60" t="s">
        <v>84</v>
      </c>
      <c r="D272" s="55">
        <v>30000</v>
      </c>
      <c r="E272" s="55"/>
      <c r="F272" s="49">
        <f t="shared" si="104"/>
        <v>30000</v>
      </c>
      <c r="G272" s="49">
        <f>K272+O272+Q272+S272+V272</f>
        <v>0</v>
      </c>
      <c r="H272" s="62"/>
      <c r="I272" s="61">
        <v>30000</v>
      </c>
      <c r="J272" s="61"/>
      <c r="K272" s="61"/>
      <c r="L272" s="61"/>
      <c r="M272" s="62"/>
      <c r="N272" s="61"/>
      <c r="O272" s="61"/>
      <c r="P272" s="61"/>
      <c r="Q272" s="61"/>
      <c r="R272" s="61"/>
      <c r="S272" s="61"/>
      <c r="T272" s="62"/>
      <c r="U272" s="63"/>
      <c r="V272" s="63"/>
    </row>
    <row r="273" spans="1:22" s="56" customFormat="1" x14ac:dyDescent="0.25">
      <c r="A273" s="67">
        <v>5205</v>
      </c>
      <c r="B273" s="67" t="s">
        <v>37</v>
      </c>
      <c r="C273" s="68"/>
      <c r="D273" s="58">
        <f>SUM(D274:D276)</f>
        <v>0</v>
      </c>
      <c r="E273" s="58">
        <f>SUM(E274:E276)</f>
        <v>0</v>
      </c>
      <c r="F273" s="49">
        <f t="shared" si="104"/>
        <v>0</v>
      </c>
      <c r="G273" s="49">
        <f>K273+O273+Q273+S273+V273</f>
        <v>0</v>
      </c>
      <c r="H273" s="70"/>
      <c r="I273" s="69">
        <f>SUM(I274:I276)</f>
        <v>0</v>
      </c>
      <c r="J273" s="69">
        <f>SUM(J274:J276)</f>
        <v>0</v>
      </c>
      <c r="K273" s="69">
        <f>SUM(K274:K276)</f>
        <v>0</v>
      </c>
      <c r="L273" s="69">
        <f>SUM(L274:L276)</f>
        <v>0</v>
      </c>
      <c r="M273" s="70"/>
      <c r="N273" s="69">
        <f t="shared" ref="N273:S273" si="116">SUM(N274:N276)</f>
        <v>0</v>
      </c>
      <c r="O273" s="69">
        <f t="shared" si="116"/>
        <v>0</v>
      </c>
      <c r="P273" s="69">
        <f t="shared" si="116"/>
        <v>0</v>
      </c>
      <c r="Q273" s="69">
        <f t="shared" si="116"/>
        <v>0</v>
      </c>
      <c r="R273" s="69">
        <f t="shared" si="116"/>
        <v>0</v>
      </c>
      <c r="S273" s="69">
        <f t="shared" si="116"/>
        <v>0</v>
      </c>
      <c r="T273" s="70"/>
      <c r="U273" s="71">
        <f>SUM(U274:U276)</f>
        <v>0</v>
      </c>
      <c r="V273" s="71">
        <f>SUM(V274:V276)</f>
        <v>0</v>
      </c>
    </row>
    <row r="274" spans="1:22" s="56" customFormat="1" x14ac:dyDescent="0.25">
      <c r="A274" s="59"/>
      <c r="B274" s="59"/>
      <c r="C274" s="60"/>
      <c r="D274" s="55"/>
      <c r="E274" s="55"/>
      <c r="F274" s="49">
        <f t="shared" ref="F274:F290" si="117">I274+N274+P274+U274</f>
        <v>0</v>
      </c>
      <c r="G274" s="49">
        <f t="shared" ref="G274:G291" si="118">K274+O274+Q274+S274+V274</f>
        <v>0</v>
      </c>
      <c r="H274" s="62"/>
      <c r="I274" s="61"/>
      <c r="J274" s="61"/>
      <c r="K274" s="61"/>
      <c r="L274" s="61"/>
      <c r="M274" s="62"/>
      <c r="N274" s="61"/>
      <c r="O274" s="61"/>
      <c r="P274" s="61"/>
      <c r="Q274" s="61"/>
      <c r="R274" s="61"/>
      <c r="S274" s="61"/>
      <c r="T274" s="62"/>
      <c r="U274" s="63"/>
      <c r="V274" s="63"/>
    </row>
    <row r="275" spans="1:22" s="56" customFormat="1" x14ac:dyDescent="0.25">
      <c r="A275" s="59"/>
      <c r="B275" s="59"/>
      <c r="C275" s="60"/>
      <c r="D275" s="55"/>
      <c r="E275" s="55"/>
      <c r="F275" s="49">
        <f t="shared" si="117"/>
        <v>0</v>
      </c>
      <c r="G275" s="49">
        <f t="shared" si="118"/>
        <v>0</v>
      </c>
      <c r="H275" s="62"/>
      <c r="I275" s="61"/>
      <c r="J275" s="61"/>
      <c r="K275" s="61"/>
      <c r="L275" s="61"/>
      <c r="M275" s="62"/>
      <c r="N275" s="61"/>
      <c r="O275" s="61"/>
      <c r="P275" s="61"/>
      <c r="Q275" s="61"/>
      <c r="R275" s="61"/>
      <c r="S275" s="61"/>
      <c r="T275" s="62"/>
      <c r="U275" s="63"/>
      <c r="V275" s="63"/>
    </row>
    <row r="276" spans="1:22" s="56" customFormat="1" x14ac:dyDescent="0.25">
      <c r="A276" s="59"/>
      <c r="B276" s="59" t="s">
        <v>67</v>
      </c>
      <c r="C276" s="60"/>
      <c r="D276" s="55"/>
      <c r="E276" s="55"/>
      <c r="F276" s="49">
        <f t="shared" si="117"/>
        <v>0</v>
      </c>
      <c r="G276" s="49">
        <f t="shared" si="118"/>
        <v>0</v>
      </c>
      <c r="H276" s="62"/>
      <c r="I276" s="61"/>
      <c r="J276" s="61"/>
      <c r="K276" s="61"/>
      <c r="L276" s="61"/>
      <c r="M276" s="62"/>
      <c r="N276" s="61"/>
      <c r="O276" s="61"/>
      <c r="P276" s="61"/>
      <c r="Q276" s="61"/>
      <c r="R276" s="61"/>
      <c r="S276" s="61"/>
      <c r="T276" s="62"/>
      <c r="U276" s="63"/>
      <c r="V276" s="63"/>
    </row>
    <row r="277" spans="1:22" s="56" customFormat="1" ht="30" x14ac:dyDescent="0.25">
      <c r="A277" s="67">
        <v>5206</v>
      </c>
      <c r="B277" s="67" t="s">
        <v>64</v>
      </c>
      <c r="C277" s="68"/>
      <c r="D277" s="58">
        <f>D278+D284</f>
        <v>1604528</v>
      </c>
      <c r="E277" s="58">
        <f>E278+E284</f>
        <v>766253</v>
      </c>
      <c r="F277" s="49">
        <f t="shared" si="117"/>
        <v>838275</v>
      </c>
      <c r="G277" s="49">
        <f t="shared" si="118"/>
        <v>0</v>
      </c>
      <c r="H277" s="70"/>
      <c r="I277" s="69">
        <f>I278+I284</f>
        <v>0</v>
      </c>
      <c r="J277" s="69">
        <f>J278+J284</f>
        <v>0</v>
      </c>
      <c r="K277" s="69">
        <f>K278+K284</f>
        <v>0</v>
      </c>
      <c r="L277" s="69">
        <f>L278+L284</f>
        <v>0</v>
      </c>
      <c r="M277" s="70"/>
      <c r="N277" s="69">
        <f t="shared" ref="N277:S277" si="119">N278+N284</f>
        <v>0</v>
      </c>
      <c r="O277" s="69">
        <f t="shared" si="119"/>
        <v>0</v>
      </c>
      <c r="P277" s="69">
        <f t="shared" si="119"/>
        <v>0</v>
      </c>
      <c r="Q277" s="69">
        <f t="shared" si="119"/>
        <v>0</v>
      </c>
      <c r="R277" s="69">
        <f t="shared" si="119"/>
        <v>0</v>
      </c>
      <c r="S277" s="69">
        <f t="shared" si="119"/>
        <v>0</v>
      </c>
      <c r="T277" s="70"/>
      <c r="U277" s="71">
        <f>U278+U284</f>
        <v>838275</v>
      </c>
      <c r="V277" s="71">
        <f>V278+V284</f>
        <v>0</v>
      </c>
    </row>
    <row r="278" spans="1:22" s="56" customFormat="1" x14ac:dyDescent="0.25">
      <c r="A278" s="59"/>
      <c r="B278" s="59" t="s">
        <v>68</v>
      </c>
      <c r="C278" s="60"/>
      <c r="D278" s="55">
        <f>SUM(D279:D283)</f>
        <v>1604528</v>
      </c>
      <c r="E278" s="55">
        <f>SUM(E279:E283)</f>
        <v>766253</v>
      </c>
      <c r="F278" s="49">
        <f t="shared" si="117"/>
        <v>838275</v>
      </c>
      <c r="G278" s="49">
        <f t="shared" si="118"/>
        <v>0</v>
      </c>
      <c r="H278" s="62"/>
      <c r="I278" s="61">
        <f>SUM(I279:I283)</f>
        <v>0</v>
      </c>
      <c r="J278" s="61">
        <f>SUM(J279:J283)</f>
        <v>0</v>
      </c>
      <c r="K278" s="61">
        <f>SUM(K279:K283)</f>
        <v>0</v>
      </c>
      <c r="L278" s="61">
        <f>SUM(L279:L283)</f>
        <v>0</v>
      </c>
      <c r="M278" s="62"/>
      <c r="N278" s="61">
        <f t="shared" ref="N278:S278" si="120">SUM(N279:N283)</f>
        <v>0</v>
      </c>
      <c r="O278" s="61">
        <f t="shared" si="120"/>
        <v>0</v>
      </c>
      <c r="P278" s="61">
        <f t="shared" si="120"/>
        <v>0</v>
      </c>
      <c r="Q278" s="61">
        <f t="shared" si="120"/>
        <v>0</v>
      </c>
      <c r="R278" s="61">
        <f t="shared" si="120"/>
        <v>0</v>
      </c>
      <c r="S278" s="61">
        <f t="shared" si="120"/>
        <v>0</v>
      </c>
      <c r="T278" s="62"/>
      <c r="U278" s="63">
        <f>SUM(U279:U283)</f>
        <v>838275</v>
      </c>
      <c r="V278" s="63">
        <f>SUM(V279:V283)</f>
        <v>0</v>
      </c>
    </row>
    <row r="279" spans="1:22" s="56" customFormat="1" ht="75" x14ac:dyDescent="0.25">
      <c r="A279" s="59"/>
      <c r="B279" s="112" t="s">
        <v>133</v>
      </c>
      <c r="C279" s="113" t="s">
        <v>75</v>
      </c>
      <c r="D279" s="96">
        <v>1604528</v>
      </c>
      <c r="E279" s="111">
        <v>766253</v>
      </c>
      <c r="F279" s="110">
        <f t="shared" si="117"/>
        <v>838275</v>
      </c>
      <c r="G279" s="49">
        <f t="shared" si="118"/>
        <v>0</v>
      </c>
      <c r="H279" s="62"/>
      <c r="I279" s="61"/>
      <c r="J279" s="61"/>
      <c r="K279" s="61"/>
      <c r="L279" s="61"/>
      <c r="M279" s="62"/>
      <c r="N279" s="61"/>
      <c r="O279" s="61"/>
      <c r="P279" s="98"/>
      <c r="Q279" s="61"/>
      <c r="R279" s="61"/>
      <c r="S279" s="61"/>
      <c r="T279" s="62">
        <v>98</v>
      </c>
      <c r="U279" s="100">
        <v>838275</v>
      </c>
      <c r="V279" s="63"/>
    </row>
    <row r="280" spans="1:22" s="56" customFormat="1" x14ac:dyDescent="0.25">
      <c r="A280" s="59"/>
      <c r="B280" s="99"/>
      <c r="C280" s="97"/>
      <c r="D280" s="98"/>
      <c r="E280" s="55"/>
      <c r="F280" s="49">
        <f t="shared" si="117"/>
        <v>0</v>
      </c>
      <c r="G280" s="49">
        <f t="shared" si="118"/>
        <v>0</v>
      </c>
      <c r="H280" s="62"/>
      <c r="I280" s="61"/>
      <c r="J280" s="61"/>
      <c r="K280" s="61"/>
      <c r="L280" s="61"/>
      <c r="M280" s="62"/>
      <c r="N280" s="61"/>
      <c r="O280" s="61"/>
      <c r="P280" s="98"/>
      <c r="Q280" s="61"/>
      <c r="R280" s="61"/>
      <c r="S280" s="61"/>
      <c r="T280" s="62"/>
      <c r="U280" s="63"/>
      <c r="V280" s="63"/>
    </row>
    <row r="281" spans="1:22" s="56" customFormat="1" x14ac:dyDescent="0.25">
      <c r="A281" s="59"/>
      <c r="B281" s="59"/>
      <c r="C281" s="60"/>
      <c r="D281" s="55"/>
      <c r="E281" s="55"/>
      <c r="F281" s="49">
        <f t="shared" si="117"/>
        <v>0</v>
      </c>
      <c r="G281" s="49">
        <f t="shared" si="118"/>
        <v>0</v>
      </c>
      <c r="H281" s="62"/>
      <c r="I281" s="61"/>
      <c r="J281" s="61"/>
      <c r="K281" s="61"/>
      <c r="L281" s="61"/>
      <c r="M281" s="62"/>
      <c r="N281" s="61"/>
      <c r="O281" s="61"/>
      <c r="P281" s="61"/>
      <c r="Q281" s="61"/>
      <c r="R281" s="61"/>
      <c r="S281" s="61"/>
      <c r="T281" s="62"/>
      <c r="U281" s="63"/>
      <c r="V281" s="63"/>
    </row>
    <row r="282" spans="1:22" s="56" customFormat="1" x14ac:dyDescent="0.25">
      <c r="A282" s="59"/>
      <c r="B282" s="59"/>
      <c r="C282" s="60"/>
      <c r="D282" s="55"/>
      <c r="E282" s="55"/>
      <c r="F282" s="49">
        <f t="shared" si="117"/>
        <v>0</v>
      </c>
      <c r="G282" s="49">
        <f t="shared" si="118"/>
        <v>0</v>
      </c>
      <c r="H282" s="62"/>
      <c r="I282" s="61"/>
      <c r="J282" s="61"/>
      <c r="K282" s="61"/>
      <c r="L282" s="61"/>
      <c r="M282" s="62"/>
      <c r="N282" s="61"/>
      <c r="O282" s="61"/>
      <c r="P282" s="61"/>
      <c r="Q282" s="61"/>
      <c r="R282" s="61"/>
      <c r="S282" s="61"/>
      <c r="T282" s="62"/>
      <c r="U282" s="63"/>
      <c r="V282" s="63"/>
    </row>
    <row r="283" spans="1:22" s="56" customFormat="1" x14ac:dyDescent="0.25">
      <c r="A283" s="59"/>
      <c r="B283" s="59" t="s">
        <v>67</v>
      </c>
      <c r="C283" s="60"/>
      <c r="D283" s="55"/>
      <c r="E283" s="55"/>
      <c r="F283" s="49">
        <f t="shared" si="117"/>
        <v>0</v>
      </c>
      <c r="G283" s="49">
        <f t="shared" si="118"/>
        <v>0</v>
      </c>
      <c r="H283" s="62"/>
      <c r="I283" s="61"/>
      <c r="J283" s="61"/>
      <c r="K283" s="61"/>
      <c r="L283" s="61"/>
      <c r="M283" s="62"/>
      <c r="N283" s="61"/>
      <c r="O283" s="61"/>
      <c r="P283" s="61"/>
      <c r="Q283" s="61"/>
      <c r="R283" s="61"/>
      <c r="S283" s="61"/>
      <c r="T283" s="62"/>
      <c r="U283" s="63"/>
      <c r="V283" s="63"/>
    </row>
    <row r="284" spans="1:22" s="56" customFormat="1" x14ac:dyDescent="0.25">
      <c r="A284" s="67"/>
      <c r="B284" s="67" t="s">
        <v>30</v>
      </c>
      <c r="C284" s="68"/>
      <c r="D284" s="58">
        <f>SUM(D285:D287)</f>
        <v>0</v>
      </c>
      <c r="E284" s="58">
        <f>SUM(E285:E287)</f>
        <v>0</v>
      </c>
      <c r="F284" s="49">
        <f t="shared" si="117"/>
        <v>0</v>
      </c>
      <c r="G284" s="49">
        <f t="shared" si="118"/>
        <v>0</v>
      </c>
      <c r="H284" s="70"/>
      <c r="I284" s="69">
        <f>SUM(I285:I287)</f>
        <v>0</v>
      </c>
      <c r="J284" s="69">
        <f>SUM(J285:J287)</f>
        <v>0</v>
      </c>
      <c r="K284" s="69">
        <f>SUM(K285:K287)</f>
        <v>0</v>
      </c>
      <c r="L284" s="69">
        <f>SUM(L285:L287)</f>
        <v>0</v>
      </c>
      <c r="M284" s="70"/>
      <c r="N284" s="69">
        <f t="shared" ref="N284:S284" si="121">SUM(N285:N287)</f>
        <v>0</v>
      </c>
      <c r="O284" s="69">
        <f t="shared" si="121"/>
        <v>0</v>
      </c>
      <c r="P284" s="69">
        <f t="shared" si="121"/>
        <v>0</v>
      </c>
      <c r="Q284" s="69">
        <f t="shared" si="121"/>
        <v>0</v>
      </c>
      <c r="R284" s="69">
        <f t="shared" si="121"/>
        <v>0</v>
      </c>
      <c r="S284" s="69">
        <f t="shared" si="121"/>
        <v>0</v>
      </c>
      <c r="T284" s="70"/>
      <c r="U284" s="71">
        <f>SUM(U285:U287)</f>
        <v>0</v>
      </c>
      <c r="V284" s="71">
        <f>SUM(V285:V287)</f>
        <v>0</v>
      </c>
    </row>
    <row r="285" spans="1:22" s="56" customFormat="1" x14ac:dyDescent="0.25">
      <c r="A285" s="59"/>
      <c r="B285" s="59"/>
      <c r="C285" s="60"/>
      <c r="D285" s="55"/>
      <c r="E285" s="55"/>
      <c r="F285" s="49">
        <f t="shared" si="117"/>
        <v>0</v>
      </c>
      <c r="G285" s="49">
        <f t="shared" si="118"/>
        <v>0</v>
      </c>
      <c r="H285" s="62"/>
      <c r="I285" s="61"/>
      <c r="J285" s="61"/>
      <c r="K285" s="61"/>
      <c r="L285" s="61"/>
      <c r="M285" s="62"/>
      <c r="N285" s="61"/>
      <c r="O285" s="61"/>
      <c r="P285" s="61"/>
      <c r="Q285" s="61"/>
      <c r="R285" s="61"/>
      <c r="S285" s="61"/>
      <c r="T285" s="62"/>
      <c r="U285" s="63"/>
      <c r="V285" s="63"/>
    </row>
    <row r="286" spans="1:22" s="56" customFormat="1" x14ac:dyDescent="0.25">
      <c r="A286" s="59"/>
      <c r="B286" s="59"/>
      <c r="C286" s="60"/>
      <c r="D286" s="55"/>
      <c r="E286" s="55"/>
      <c r="F286" s="49">
        <f t="shared" si="117"/>
        <v>0</v>
      </c>
      <c r="G286" s="49">
        <f t="shared" si="118"/>
        <v>0</v>
      </c>
      <c r="H286" s="62"/>
      <c r="I286" s="61"/>
      <c r="J286" s="61"/>
      <c r="K286" s="61"/>
      <c r="L286" s="61"/>
      <c r="M286" s="62"/>
      <c r="N286" s="61"/>
      <c r="O286" s="61"/>
      <c r="P286" s="61"/>
      <c r="Q286" s="61"/>
      <c r="R286" s="61"/>
      <c r="S286" s="61"/>
      <c r="T286" s="62"/>
      <c r="U286" s="63"/>
      <c r="V286" s="63"/>
    </row>
    <row r="287" spans="1:22" s="56" customFormat="1" x14ac:dyDescent="0.25">
      <c r="A287" s="59"/>
      <c r="B287" s="59" t="s">
        <v>67</v>
      </c>
      <c r="C287" s="60"/>
      <c r="D287" s="55"/>
      <c r="E287" s="55"/>
      <c r="F287" s="49">
        <f t="shared" si="117"/>
        <v>0</v>
      </c>
      <c r="G287" s="49">
        <f t="shared" si="118"/>
        <v>0</v>
      </c>
      <c r="H287" s="62"/>
      <c r="I287" s="61"/>
      <c r="J287" s="61"/>
      <c r="K287" s="61"/>
      <c r="L287" s="61"/>
      <c r="M287" s="62"/>
      <c r="N287" s="61"/>
      <c r="O287" s="61"/>
      <c r="P287" s="61"/>
      <c r="Q287" s="61"/>
      <c r="R287" s="61"/>
      <c r="S287" s="61"/>
      <c r="T287" s="62"/>
      <c r="U287" s="63"/>
      <c r="V287" s="63"/>
    </row>
    <row r="288" spans="1:22" s="56" customFormat="1" x14ac:dyDescent="0.25">
      <c r="A288" s="67">
        <v>5219</v>
      </c>
      <c r="B288" s="67" t="s">
        <v>38</v>
      </c>
      <c r="C288" s="68"/>
      <c r="D288" s="58">
        <f>SUM(D289:D290)</f>
        <v>0</v>
      </c>
      <c r="E288" s="58">
        <f>SUM(E289:E290)</f>
        <v>0</v>
      </c>
      <c r="F288" s="49">
        <f t="shared" si="117"/>
        <v>0</v>
      </c>
      <c r="G288" s="49">
        <f t="shared" si="118"/>
        <v>0</v>
      </c>
      <c r="H288" s="70"/>
      <c r="I288" s="69">
        <f>SUM(I289:I290)</f>
        <v>0</v>
      </c>
      <c r="J288" s="69">
        <f>SUM(J289:J290)</f>
        <v>0</v>
      </c>
      <c r="K288" s="69">
        <f>SUM(K289:K290)</f>
        <v>0</v>
      </c>
      <c r="L288" s="69">
        <f>SUM(L289:L290)</f>
        <v>0</v>
      </c>
      <c r="M288" s="72"/>
      <c r="N288" s="69">
        <f t="shared" ref="N288:S288" si="122">SUM(N289:N290)</f>
        <v>0</v>
      </c>
      <c r="O288" s="69">
        <f t="shared" si="122"/>
        <v>0</v>
      </c>
      <c r="P288" s="69">
        <f t="shared" si="122"/>
        <v>0</v>
      </c>
      <c r="Q288" s="69">
        <f t="shared" si="122"/>
        <v>0</v>
      </c>
      <c r="R288" s="69">
        <f t="shared" si="122"/>
        <v>0</v>
      </c>
      <c r="S288" s="69">
        <f t="shared" si="122"/>
        <v>0</v>
      </c>
      <c r="T288" s="72"/>
      <c r="U288" s="71">
        <f>SUM(U289:U290)</f>
        <v>0</v>
      </c>
      <c r="V288" s="71">
        <f>SUM(V289:V290)</f>
        <v>0</v>
      </c>
    </row>
    <row r="289" spans="1:22" s="56" customFormat="1" x14ac:dyDescent="0.25">
      <c r="A289" s="59"/>
      <c r="B289" s="59"/>
      <c r="C289" s="60"/>
      <c r="D289" s="55"/>
      <c r="E289" s="55"/>
      <c r="F289" s="49">
        <f t="shared" si="117"/>
        <v>0</v>
      </c>
      <c r="G289" s="49">
        <f t="shared" si="118"/>
        <v>0</v>
      </c>
      <c r="H289" s="62"/>
      <c r="I289" s="61"/>
      <c r="J289" s="61"/>
      <c r="K289" s="61"/>
      <c r="L289" s="61"/>
      <c r="M289" s="64"/>
      <c r="N289" s="65"/>
      <c r="O289" s="65"/>
      <c r="P289" s="65"/>
      <c r="Q289" s="65"/>
      <c r="R289" s="65"/>
      <c r="S289" s="65"/>
      <c r="T289" s="64"/>
      <c r="U289" s="66"/>
      <c r="V289" s="66"/>
    </row>
    <row r="290" spans="1:22" s="56" customFormat="1" x14ac:dyDescent="0.25">
      <c r="A290" s="59"/>
      <c r="B290" s="59" t="s">
        <v>67</v>
      </c>
      <c r="C290" s="60"/>
      <c r="D290" s="55"/>
      <c r="E290" s="55"/>
      <c r="F290" s="49">
        <f t="shared" si="117"/>
        <v>0</v>
      </c>
      <c r="G290" s="49">
        <f t="shared" si="118"/>
        <v>0</v>
      </c>
      <c r="H290" s="62"/>
      <c r="I290" s="61"/>
      <c r="J290" s="61"/>
      <c r="K290" s="61"/>
      <c r="L290" s="61"/>
      <c r="M290" s="64"/>
      <c r="N290" s="65"/>
      <c r="O290" s="65"/>
      <c r="P290" s="65"/>
      <c r="Q290" s="65"/>
      <c r="R290" s="65"/>
      <c r="S290" s="65"/>
      <c r="T290" s="64"/>
      <c r="U290" s="66"/>
      <c r="V290" s="66"/>
    </row>
    <row r="291" spans="1:22" s="45" customFormat="1" ht="60" x14ac:dyDescent="0.25">
      <c r="A291" s="85" t="s">
        <v>21</v>
      </c>
      <c r="B291" s="85" t="s">
        <v>44</v>
      </c>
      <c r="C291" s="82"/>
      <c r="D291" s="83">
        <f>D292+D296+D299+D306+D310+D314</f>
        <v>17758612</v>
      </c>
      <c r="E291" s="83">
        <f>E292+E296+E299+E306+E310+E314</f>
        <v>2282154</v>
      </c>
      <c r="F291" s="83">
        <f>F292+F296+F299+F306+F310+F314</f>
        <v>12967050</v>
      </c>
      <c r="G291" s="83">
        <f t="shared" si="118"/>
        <v>0</v>
      </c>
      <c r="H291" s="82"/>
      <c r="I291" s="83">
        <f>I292+I296+I299+I306+I310+I314</f>
        <v>1608291</v>
      </c>
      <c r="J291" s="83">
        <f>J292+J296+J299+J306+J310+J314</f>
        <v>1608291</v>
      </c>
      <c r="K291" s="83">
        <f>K292+K296+K299+K306+K310+K314+K327</f>
        <v>0</v>
      </c>
      <c r="L291" s="83">
        <f>L292+L296+L299+L306+L310+L314+L327</f>
        <v>0</v>
      </c>
      <c r="M291" s="82"/>
      <c r="N291" s="83">
        <f t="shared" ref="N291:S291" si="123">N292+N296+N299+N306+N310+N314</f>
        <v>3756296</v>
      </c>
      <c r="O291" s="83">
        <f t="shared" si="123"/>
        <v>0</v>
      </c>
      <c r="P291" s="83">
        <f t="shared" si="123"/>
        <v>4698505</v>
      </c>
      <c r="Q291" s="83">
        <f t="shared" si="123"/>
        <v>0</v>
      </c>
      <c r="R291" s="83">
        <f t="shared" si="123"/>
        <v>2297458</v>
      </c>
      <c r="S291" s="83">
        <f t="shared" si="123"/>
        <v>0</v>
      </c>
      <c r="T291" s="82"/>
      <c r="U291" s="84">
        <f>U292+U296+U299+U306+U310+U314</f>
        <v>606500</v>
      </c>
      <c r="V291" s="84">
        <f>V292+V296+V299+V306+V310+V314</f>
        <v>0</v>
      </c>
    </row>
    <row r="292" spans="1:22" x14ac:dyDescent="0.25">
      <c r="A292" s="18">
        <v>5201</v>
      </c>
      <c r="B292" s="18" t="s">
        <v>34</v>
      </c>
      <c r="C292" s="2"/>
      <c r="D292" s="42">
        <f>SUM(D293:D295)</f>
        <v>3000</v>
      </c>
      <c r="E292" s="42">
        <f>SUM(E293:E295)</f>
        <v>0</v>
      </c>
      <c r="F292" s="49">
        <f t="shared" ref="F292:F310" si="124">I292+N292+P292+U292</f>
        <v>3000</v>
      </c>
      <c r="G292" s="49">
        <f t="shared" ref="G292:G310" si="125">K292+O292+Q292+S292+V292</f>
        <v>0</v>
      </c>
      <c r="H292" s="9"/>
      <c r="I292" s="43">
        <f>SUM(I293:I295)</f>
        <v>0</v>
      </c>
      <c r="J292" s="43">
        <f>SUM(J293:J295)</f>
        <v>0</v>
      </c>
      <c r="K292" s="43">
        <f>SUM(K293:K295)</f>
        <v>0</v>
      </c>
      <c r="L292" s="43">
        <f>SUM(L293:L295)</f>
        <v>0</v>
      </c>
      <c r="M292" s="3"/>
      <c r="N292" s="42">
        <f t="shared" ref="N292:S292" si="126">SUM(N293:N295)</f>
        <v>0</v>
      </c>
      <c r="O292" s="42">
        <f t="shared" si="126"/>
        <v>0</v>
      </c>
      <c r="P292" s="42">
        <f t="shared" si="126"/>
        <v>3000</v>
      </c>
      <c r="Q292" s="42">
        <f t="shared" si="126"/>
        <v>0</v>
      </c>
      <c r="R292" s="42">
        <f t="shared" si="126"/>
        <v>0</v>
      </c>
      <c r="S292" s="42">
        <f t="shared" si="126"/>
        <v>0</v>
      </c>
      <c r="T292" s="3"/>
      <c r="U292" s="37">
        <f>SUM(U293:U295)</f>
        <v>0</v>
      </c>
      <c r="V292" s="37">
        <f>SUM(V293:V295)</f>
        <v>0</v>
      </c>
    </row>
    <row r="293" spans="1:22" ht="30" x14ac:dyDescent="0.25">
      <c r="A293" s="18"/>
      <c r="B293" s="18" t="s">
        <v>160</v>
      </c>
      <c r="C293" s="2" t="s">
        <v>84</v>
      </c>
      <c r="D293" s="42">
        <v>3000</v>
      </c>
      <c r="E293" s="42"/>
      <c r="F293" s="49">
        <f t="shared" si="124"/>
        <v>3000</v>
      </c>
      <c r="G293" s="49">
        <f t="shared" si="125"/>
        <v>0</v>
      </c>
      <c r="H293" s="9"/>
      <c r="I293" s="43"/>
      <c r="J293" s="43"/>
      <c r="K293" s="43"/>
      <c r="L293" s="43"/>
      <c r="M293" s="3"/>
      <c r="N293" s="42"/>
      <c r="O293" s="42"/>
      <c r="P293" s="42">
        <v>3000</v>
      </c>
      <c r="Q293" s="42"/>
      <c r="R293" s="42"/>
      <c r="S293" s="42"/>
      <c r="T293" s="3"/>
      <c r="U293" s="37"/>
      <c r="V293" s="37"/>
    </row>
    <row r="294" spans="1:22" x14ac:dyDescent="0.25">
      <c r="A294" s="18"/>
      <c r="B294" s="18"/>
      <c r="C294" s="2"/>
      <c r="D294" s="42"/>
      <c r="E294" s="42"/>
      <c r="F294" s="49">
        <f t="shared" si="124"/>
        <v>0</v>
      </c>
      <c r="G294" s="49">
        <f t="shared" si="125"/>
        <v>0</v>
      </c>
      <c r="H294" s="9"/>
      <c r="I294" s="43"/>
      <c r="J294" s="43"/>
      <c r="K294" s="43"/>
      <c r="L294" s="43"/>
      <c r="M294" s="3"/>
      <c r="N294" s="42"/>
      <c r="O294" s="42"/>
      <c r="P294" s="42"/>
      <c r="Q294" s="42"/>
      <c r="R294" s="42"/>
      <c r="S294" s="42"/>
      <c r="T294" s="3"/>
      <c r="U294" s="37"/>
      <c r="V294" s="37"/>
    </row>
    <row r="295" spans="1:22" x14ac:dyDescent="0.25">
      <c r="A295" s="18"/>
      <c r="B295" s="18" t="s">
        <v>67</v>
      </c>
      <c r="C295" s="2"/>
      <c r="D295" s="42"/>
      <c r="E295" s="42"/>
      <c r="F295" s="49">
        <f t="shared" si="124"/>
        <v>0</v>
      </c>
      <c r="G295" s="49">
        <f t="shared" si="125"/>
        <v>0</v>
      </c>
      <c r="H295" s="9"/>
      <c r="I295" s="43"/>
      <c r="J295" s="43"/>
      <c r="K295" s="43"/>
      <c r="L295" s="43"/>
      <c r="M295" s="3"/>
      <c r="N295" s="42"/>
      <c r="O295" s="42"/>
      <c r="P295" s="42"/>
      <c r="Q295" s="42"/>
      <c r="R295" s="42"/>
      <c r="S295" s="42"/>
      <c r="T295" s="3"/>
      <c r="U295" s="37"/>
      <c r="V295" s="37"/>
    </row>
    <row r="296" spans="1:22" x14ac:dyDescent="0.25">
      <c r="A296" s="18">
        <v>5202</v>
      </c>
      <c r="B296" s="18" t="s">
        <v>63</v>
      </c>
      <c r="C296" s="2"/>
      <c r="D296" s="42">
        <f>SUM(D297:D298)</f>
        <v>0</v>
      </c>
      <c r="E296" s="42">
        <f>SUM(E297:E298)</f>
        <v>0</v>
      </c>
      <c r="F296" s="49">
        <f t="shared" si="124"/>
        <v>0</v>
      </c>
      <c r="G296" s="49">
        <f t="shared" si="125"/>
        <v>0</v>
      </c>
      <c r="H296" s="9"/>
      <c r="I296" s="43">
        <f>SUM(I297:I298)</f>
        <v>0</v>
      </c>
      <c r="J296" s="43">
        <f>SUM(J297:J298)</f>
        <v>0</v>
      </c>
      <c r="K296" s="43">
        <f>SUM(K297:K298)</f>
        <v>0</v>
      </c>
      <c r="L296" s="43">
        <f>SUM(L297:L298)</f>
        <v>0</v>
      </c>
      <c r="M296" s="3"/>
      <c r="N296" s="42">
        <f t="shared" ref="N296:S296" si="127">SUM(N297:N298)</f>
        <v>0</v>
      </c>
      <c r="O296" s="42">
        <f t="shared" si="127"/>
        <v>0</v>
      </c>
      <c r="P296" s="42">
        <f t="shared" si="127"/>
        <v>0</v>
      </c>
      <c r="Q296" s="42">
        <f t="shared" si="127"/>
        <v>0</v>
      </c>
      <c r="R296" s="42">
        <f t="shared" si="127"/>
        <v>0</v>
      </c>
      <c r="S296" s="42">
        <f t="shared" si="127"/>
        <v>0</v>
      </c>
      <c r="T296" s="3"/>
      <c r="U296" s="37">
        <f>SUM(U297:U298)</f>
        <v>0</v>
      </c>
      <c r="V296" s="37">
        <f>SUM(V297:V298)</f>
        <v>0</v>
      </c>
    </row>
    <row r="297" spans="1:22" x14ac:dyDescent="0.25">
      <c r="A297" s="18"/>
      <c r="B297" s="18"/>
      <c r="C297" s="2"/>
      <c r="D297" s="42"/>
      <c r="E297" s="42"/>
      <c r="F297" s="49">
        <f t="shared" si="124"/>
        <v>0</v>
      </c>
      <c r="G297" s="49">
        <f t="shared" si="125"/>
        <v>0</v>
      </c>
      <c r="H297" s="9"/>
      <c r="I297" s="43"/>
      <c r="J297" s="43"/>
      <c r="K297" s="43"/>
      <c r="L297" s="43"/>
      <c r="M297" s="3"/>
      <c r="N297" s="42"/>
      <c r="O297" s="42"/>
      <c r="P297" s="42"/>
      <c r="Q297" s="42"/>
      <c r="R297" s="42"/>
      <c r="S297" s="42"/>
      <c r="T297" s="3"/>
      <c r="U297" s="37"/>
      <c r="V297" s="37"/>
    </row>
    <row r="298" spans="1:22" x14ac:dyDescent="0.25">
      <c r="A298" s="18"/>
      <c r="B298" s="18" t="s">
        <v>67</v>
      </c>
      <c r="C298" s="2"/>
      <c r="D298" s="42"/>
      <c r="E298" s="42"/>
      <c r="F298" s="49">
        <f t="shared" si="124"/>
        <v>0</v>
      </c>
      <c r="G298" s="49">
        <f t="shared" si="125"/>
        <v>0</v>
      </c>
      <c r="H298" s="9"/>
      <c r="I298" s="43"/>
      <c r="J298" s="43"/>
      <c r="K298" s="43"/>
      <c r="L298" s="43"/>
      <c r="M298" s="3"/>
      <c r="N298" s="42"/>
      <c r="O298" s="42"/>
      <c r="P298" s="42"/>
      <c r="Q298" s="42"/>
      <c r="R298" s="42"/>
      <c r="S298" s="42"/>
      <c r="T298" s="3"/>
      <c r="U298" s="37"/>
      <c r="V298" s="37"/>
    </row>
    <row r="299" spans="1:22" ht="30" x14ac:dyDescent="0.25">
      <c r="A299" s="18">
        <v>5203</v>
      </c>
      <c r="B299" s="18" t="s">
        <v>35</v>
      </c>
      <c r="C299" s="2"/>
      <c r="D299" s="42">
        <f>SUM(D300:D305)</f>
        <v>246000</v>
      </c>
      <c r="E299" s="42">
        <f>SUM(E300:E305)</f>
        <v>0</v>
      </c>
      <c r="F299" s="49">
        <f t="shared" si="124"/>
        <v>246000</v>
      </c>
      <c r="G299" s="49">
        <f t="shared" si="125"/>
        <v>0</v>
      </c>
      <c r="H299" s="9"/>
      <c r="I299" s="43">
        <f>SUM(I300:I305)</f>
        <v>0</v>
      </c>
      <c r="J299" s="43">
        <f>SUM(J300:J305)</f>
        <v>0</v>
      </c>
      <c r="K299" s="43">
        <f>SUM(K300:K305)</f>
        <v>0</v>
      </c>
      <c r="L299" s="43">
        <f>SUM(L300:L305)</f>
        <v>0</v>
      </c>
      <c r="M299" s="3"/>
      <c r="N299" s="42">
        <f t="shared" ref="N299:S299" si="128">SUM(N300:N305)</f>
        <v>0</v>
      </c>
      <c r="O299" s="42">
        <f t="shared" si="128"/>
        <v>0</v>
      </c>
      <c r="P299" s="42">
        <f t="shared" si="128"/>
        <v>246000</v>
      </c>
      <c r="Q299" s="42">
        <f t="shared" si="128"/>
        <v>0</v>
      </c>
      <c r="R299" s="42">
        <f t="shared" si="128"/>
        <v>0</v>
      </c>
      <c r="S299" s="42">
        <f t="shared" si="128"/>
        <v>0</v>
      </c>
      <c r="T299" s="3"/>
      <c r="U299" s="37">
        <f>SUM(U300:U305)</f>
        <v>0</v>
      </c>
      <c r="V299" s="37">
        <f>SUM(V300:V305)</f>
        <v>0</v>
      </c>
    </row>
    <row r="300" spans="1:22" x14ac:dyDescent="0.25">
      <c r="A300" s="18"/>
      <c r="B300" s="18" t="s">
        <v>161</v>
      </c>
      <c r="C300" s="2" t="s">
        <v>84</v>
      </c>
      <c r="D300" s="42">
        <v>140000</v>
      </c>
      <c r="E300" s="42"/>
      <c r="F300" s="49">
        <f t="shared" si="124"/>
        <v>140000</v>
      </c>
      <c r="G300" s="49">
        <f t="shared" si="125"/>
        <v>0</v>
      </c>
      <c r="H300" s="9"/>
      <c r="I300" s="43"/>
      <c r="J300" s="43"/>
      <c r="K300" s="43"/>
      <c r="L300" s="43"/>
      <c r="M300" s="3"/>
      <c r="N300" s="42"/>
      <c r="O300" s="42"/>
      <c r="P300" s="42">
        <v>140000</v>
      </c>
      <c r="Q300" s="42"/>
      <c r="R300" s="42"/>
      <c r="S300" s="42"/>
      <c r="T300" s="3"/>
      <c r="U300" s="37"/>
      <c r="V300" s="37"/>
    </row>
    <row r="301" spans="1:22" x14ac:dyDescent="0.25">
      <c r="A301" s="18"/>
      <c r="B301" s="18" t="s">
        <v>162</v>
      </c>
      <c r="C301" s="2" t="s">
        <v>84</v>
      </c>
      <c r="D301" s="42">
        <v>6000</v>
      </c>
      <c r="E301" s="42"/>
      <c r="F301" s="49">
        <f t="shared" ref="F301:F302" si="129">I301+N301+P301+U301</f>
        <v>6000</v>
      </c>
      <c r="G301" s="49">
        <f t="shared" ref="G301:G302" si="130">K301+O301+Q301+S301+V301</f>
        <v>0</v>
      </c>
      <c r="H301" s="9"/>
      <c r="I301" s="43"/>
      <c r="J301" s="43"/>
      <c r="K301" s="43"/>
      <c r="L301" s="43"/>
      <c r="M301" s="3"/>
      <c r="N301" s="42"/>
      <c r="O301" s="42"/>
      <c r="P301" s="42">
        <v>6000</v>
      </c>
      <c r="Q301" s="42"/>
      <c r="R301" s="42"/>
      <c r="S301" s="42"/>
      <c r="T301" s="3"/>
      <c r="U301" s="37"/>
      <c r="V301" s="37"/>
    </row>
    <row r="302" spans="1:22" ht="30" x14ac:dyDescent="0.25">
      <c r="A302" s="18"/>
      <c r="B302" s="18" t="s">
        <v>163</v>
      </c>
      <c r="C302" s="2" t="s">
        <v>84</v>
      </c>
      <c r="D302" s="42">
        <v>100000</v>
      </c>
      <c r="E302" s="42"/>
      <c r="F302" s="49">
        <f t="shared" si="129"/>
        <v>100000</v>
      </c>
      <c r="G302" s="49">
        <f t="shared" si="130"/>
        <v>0</v>
      </c>
      <c r="H302" s="9"/>
      <c r="I302" s="43"/>
      <c r="J302" s="43"/>
      <c r="K302" s="43"/>
      <c r="L302" s="43"/>
      <c r="M302" s="3"/>
      <c r="N302" s="42"/>
      <c r="O302" s="42"/>
      <c r="P302" s="42">
        <v>100000</v>
      </c>
      <c r="Q302" s="42"/>
      <c r="R302" s="42"/>
      <c r="S302" s="42"/>
      <c r="T302" s="3"/>
      <c r="U302" s="37"/>
      <c r="V302" s="37"/>
    </row>
    <row r="303" spans="1:22" x14ac:dyDescent="0.25">
      <c r="A303" s="18"/>
      <c r="B303" s="18"/>
      <c r="C303" s="2"/>
      <c r="D303" s="42"/>
      <c r="E303" s="42"/>
      <c r="F303" s="49">
        <f t="shared" si="124"/>
        <v>0</v>
      </c>
      <c r="G303" s="49">
        <f t="shared" si="125"/>
        <v>0</v>
      </c>
      <c r="H303" s="9"/>
      <c r="I303" s="43"/>
      <c r="J303" s="43"/>
      <c r="K303" s="43"/>
      <c r="L303" s="43"/>
      <c r="M303" s="3"/>
      <c r="N303" s="42"/>
      <c r="O303" s="42"/>
      <c r="P303" s="42"/>
      <c r="Q303" s="42"/>
      <c r="R303" s="42"/>
      <c r="S303" s="42"/>
      <c r="T303" s="3"/>
      <c r="U303" s="37"/>
      <c r="V303" s="37"/>
    </row>
    <row r="304" spans="1:22" x14ac:dyDescent="0.25">
      <c r="A304" s="18"/>
      <c r="B304" s="18"/>
      <c r="C304" s="2"/>
      <c r="D304" s="42"/>
      <c r="E304" s="42"/>
      <c r="F304" s="49">
        <f t="shared" si="124"/>
        <v>0</v>
      </c>
      <c r="G304" s="49">
        <f t="shared" si="125"/>
        <v>0</v>
      </c>
      <c r="H304" s="9"/>
      <c r="I304" s="43"/>
      <c r="J304" s="43"/>
      <c r="K304" s="43"/>
      <c r="L304" s="43"/>
      <c r="M304" s="3"/>
      <c r="N304" s="42"/>
      <c r="O304" s="42"/>
      <c r="P304" s="42"/>
      <c r="Q304" s="42"/>
      <c r="R304" s="42"/>
      <c r="S304" s="42"/>
      <c r="T304" s="3"/>
      <c r="U304" s="37"/>
      <c r="V304" s="37"/>
    </row>
    <row r="305" spans="1:22" x14ac:dyDescent="0.25">
      <c r="A305" s="18"/>
      <c r="B305" s="18" t="s">
        <v>67</v>
      </c>
      <c r="C305" s="2"/>
      <c r="D305" s="42"/>
      <c r="E305" s="42"/>
      <c r="F305" s="49">
        <f t="shared" si="124"/>
        <v>0</v>
      </c>
      <c r="G305" s="49">
        <f t="shared" si="125"/>
        <v>0</v>
      </c>
      <c r="H305" s="9"/>
      <c r="I305" s="43"/>
      <c r="J305" s="43"/>
      <c r="K305" s="43"/>
      <c r="L305" s="43"/>
      <c r="M305" s="3"/>
      <c r="N305" s="42"/>
      <c r="O305" s="42"/>
      <c r="P305" s="42"/>
      <c r="Q305" s="42"/>
      <c r="R305" s="42"/>
      <c r="S305" s="42"/>
      <c r="T305" s="3"/>
      <c r="U305" s="37"/>
      <c r="V305" s="37"/>
    </row>
    <row r="306" spans="1:22" x14ac:dyDescent="0.25">
      <c r="A306" s="18">
        <v>5204</v>
      </c>
      <c r="B306" s="18" t="s">
        <v>36</v>
      </c>
      <c r="C306" s="2"/>
      <c r="D306" s="42">
        <f>SUM(D307:D309)</f>
        <v>650000</v>
      </c>
      <c r="E306" s="42">
        <f>SUM(E307:E309)</f>
        <v>0</v>
      </c>
      <c r="F306" s="49">
        <f t="shared" si="124"/>
        <v>650000</v>
      </c>
      <c r="G306" s="49">
        <f t="shared" si="125"/>
        <v>0</v>
      </c>
      <c r="H306" s="9"/>
      <c r="I306" s="43">
        <f>SUM(I307:I309)</f>
        <v>0</v>
      </c>
      <c r="J306" s="43">
        <f>SUM(J307:J309)</f>
        <v>0</v>
      </c>
      <c r="K306" s="43">
        <f>SUM(K307:K309)</f>
        <v>0</v>
      </c>
      <c r="L306" s="43">
        <f>SUM(L307:L309)</f>
        <v>0</v>
      </c>
      <c r="M306" s="3"/>
      <c r="N306" s="42">
        <f t="shared" ref="N306:S306" si="131">SUM(N307:N309)</f>
        <v>0</v>
      </c>
      <c r="O306" s="42">
        <f t="shared" si="131"/>
        <v>0</v>
      </c>
      <c r="P306" s="42">
        <f t="shared" si="131"/>
        <v>650000</v>
      </c>
      <c r="Q306" s="42">
        <f t="shared" si="131"/>
        <v>0</v>
      </c>
      <c r="R306" s="42">
        <f t="shared" si="131"/>
        <v>0</v>
      </c>
      <c r="S306" s="42">
        <f t="shared" si="131"/>
        <v>0</v>
      </c>
      <c r="T306" s="3"/>
      <c r="U306" s="37">
        <f>SUM(U307:U309)</f>
        <v>0</v>
      </c>
      <c r="V306" s="37">
        <f>SUM(V307:V309)</f>
        <v>0</v>
      </c>
    </row>
    <row r="307" spans="1:22" ht="45" x14ac:dyDescent="0.25">
      <c r="A307" s="18"/>
      <c r="B307" s="18" t="s">
        <v>164</v>
      </c>
      <c r="C307" s="2" t="s">
        <v>84</v>
      </c>
      <c r="D307" s="42">
        <v>480000</v>
      </c>
      <c r="E307" s="42"/>
      <c r="F307" s="49">
        <f t="shared" si="124"/>
        <v>480000</v>
      </c>
      <c r="G307" s="49">
        <f t="shared" si="125"/>
        <v>0</v>
      </c>
      <c r="H307" s="9"/>
      <c r="I307" s="43"/>
      <c r="J307" s="43"/>
      <c r="K307" s="43"/>
      <c r="L307" s="43"/>
      <c r="M307" s="3"/>
      <c r="N307" s="42"/>
      <c r="O307" s="42"/>
      <c r="P307" s="42">
        <v>480000</v>
      </c>
      <c r="Q307" s="42"/>
      <c r="R307" s="42"/>
      <c r="S307" s="42"/>
      <c r="T307" s="3"/>
      <c r="U307" s="37"/>
      <c r="V307" s="37"/>
    </row>
    <row r="308" spans="1:22" ht="30" x14ac:dyDescent="0.25">
      <c r="A308" s="18"/>
      <c r="B308" s="18" t="s">
        <v>165</v>
      </c>
      <c r="C308" s="2" t="s">
        <v>84</v>
      </c>
      <c r="D308" s="42">
        <v>120000</v>
      </c>
      <c r="E308" s="42"/>
      <c r="F308" s="49">
        <f t="shared" ref="F308" si="132">I308+N308+P308+U308</f>
        <v>120000</v>
      </c>
      <c r="G308" s="49">
        <f t="shared" ref="G308" si="133">K308+O308+Q308+S308+V308</f>
        <v>0</v>
      </c>
      <c r="H308" s="9"/>
      <c r="I308" s="43"/>
      <c r="J308" s="43"/>
      <c r="K308" s="43"/>
      <c r="L308" s="43"/>
      <c r="M308" s="3"/>
      <c r="N308" s="42"/>
      <c r="O308" s="42"/>
      <c r="P308" s="42">
        <v>120000</v>
      </c>
      <c r="Q308" s="42"/>
      <c r="R308" s="42"/>
      <c r="S308" s="42"/>
      <c r="T308" s="3"/>
      <c r="U308" s="37"/>
      <c r="V308" s="37"/>
    </row>
    <row r="309" spans="1:22" ht="30" x14ac:dyDescent="0.25">
      <c r="A309" s="18"/>
      <c r="B309" s="18" t="s">
        <v>166</v>
      </c>
      <c r="C309" s="2" t="s">
        <v>84</v>
      </c>
      <c r="D309" s="42">
        <v>50000</v>
      </c>
      <c r="E309" s="42"/>
      <c r="F309" s="49">
        <f t="shared" si="124"/>
        <v>50000</v>
      </c>
      <c r="G309" s="49">
        <f t="shared" si="125"/>
        <v>0</v>
      </c>
      <c r="H309" s="9"/>
      <c r="I309" s="43"/>
      <c r="J309" s="43"/>
      <c r="K309" s="43"/>
      <c r="L309" s="43"/>
      <c r="M309" s="3"/>
      <c r="N309" s="42"/>
      <c r="O309" s="42"/>
      <c r="P309" s="42">
        <v>50000</v>
      </c>
      <c r="Q309" s="42"/>
      <c r="R309" s="42"/>
      <c r="S309" s="42"/>
      <c r="T309" s="3"/>
      <c r="U309" s="37"/>
      <c r="V309" s="37"/>
    </row>
    <row r="310" spans="1:22" x14ac:dyDescent="0.25">
      <c r="A310" s="18">
        <v>5205</v>
      </c>
      <c r="B310" s="18" t="s">
        <v>37</v>
      </c>
      <c r="C310" s="2"/>
      <c r="D310" s="42">
        <f>SUM(D311:D313)</f>
        <v>0</v>
      </c>
      <c r="E310" s="42">
        <f>SUM(E311:E313)</f>
        <v>0</v>
      </c>
      <c r="F310" s="49">
        <f t="shared" si="124"/>
        <v>0</v>
      </c>
      <c r="G310" s="49">
        <f t="shared" si="125"/>
        <v>0</v>
      </c>
      <c r="H310" s="9"/>
      <c r="I310" s="43">
        <f>SUM(I311:I313)</f>
        <v>0</v>
      </c>
      <c r="J310" s="43">
        <f>SUM(J311:J313)</f>
        <v>0</v>
      </c>
      <c r="K310" s="43">
        <f>SUM(K311:K313)</f>
        <v>0</v>
      </c>
      <c r="L310" s="43">
        <f>SUM(L311:L313)</f>
        <v>0</v>
      </c>
      <c r="M310" s="3"/>
      <c r="N310" s="42">
        <f t="shared" ref="N310:S310" si="134">SUM(N311:N313)</f>
        <v>0</v>
      </c>
      <c r="O310" s="42">
        <f t="shared" si="134"/>
        <v>0</v>
      </c>
      <c r="P310" s="42">
        <f t="shared" si="134"/>
        <v>0</v>
      </c>
      <c r="Q310" s="42">
        <f t="shared" si="134"/>
        <v>0</v>
      </c>
      <c r="R310" s="42">
        <f t="shared" si="134"/>
        <v>0</v>
      </c>
      <c r="S310" s="42">
        <f t="shared" si="134"/>
        <v>0</v>
      </c>
      <c r="T310" s="3"/>
      <c r="U310" s="37">
        <f>SUM(U311:U313)</f>
        <v>0</v>
      </c>
      <c r="V310" s="37">
        <f>SUM(V311:V313)</f>
        <v>0</v>
      </c>
    </row>
    <row r="311" spans="1:22" x14ac:dyDescent="0.25">
      <c r="A311" s="18"/>
      <c r="B311" s="18"/>
      <c r="C311" s="2"/>
      <c r="D311" s="42"/>
      <c r="E311" s="42"/>
      <c r="F311" s="49">
        <f t="shared" ref="F311:F336" si="135">I311+N311+P311+U311</f>
        <v>0</v>
      </c>
      <c r="G311" s="49">
        <f t="shared" ref="G311:G336" si="136">K311+O311+Q311+S311+V311</f>
        <v>0</v>
      </c>
      <c r="H311" s="9"/>
      <c r="I311" s="43"/>
      <c r="J311" s="43"/>
      <c r="K311" s="43"/>
      <c r="L311" s="43"/>
      <c r="M311" s="3"/>
      <c r="N311" s="42"/>
      <c r="O311" s="42"/>
      <c r="P311" s="42"/>
      <c r="Q311" s="42"/>
      <c r="R311" s="42"/>
      <c r="S311" s="42"/>
      <c r="T311" s="3"/>
      <c r="U311" s="37"/>
      <c r="V311" s="37"/>
    </row>
    <row r="312" spans="1:22" x14ac:dyDescent="0.25">
      <c r="A312" s="18"/>
      <c r="B312" s="18"/>
      <c r="C312" s="2"/>
      <c r="D312" s="42"/>
      <c r="E312" s="42"/>
      <c r="F312" s="49">
        <f t="shared" si="135"/>
        <v>0</v>
      </c>
      <c r="G312" s="49">
        <f t="shared" si="136"/>
        <v>0</v>
      </c>
      <c r="H312" s="9"/>
      <c r="I312" s="43"/>
      <c r="J312" s="43"/>
      <c r="K312" s="43"/>
      <c r="L312" s="43"/>
      <c r="M312" s="3"/>
      <c r="N312" s="42"/>
      <c r="O312" s="42"/>
      <c r="P312" s="42"/>
      <c r="Q312" s="42"/>
      <c r="R312" s="42"/>
      <c r="S312" s="42"/>
      <c r="T312" s="3"/>
      <c r="U312" s="37"/>
      <c r="V312" s="37"/>
    </row>
    <row r="313" spans="1:22" x14ac:dyDescent="0.25">
      <c r="A313" s="18"/>
      <c r="B313" s="18" t="s">
        <v>67</v>
      </c>
      <c r="C313" s="2"/>
      <c r="D313" s="42"/>
      <c r="E313" s="42"/>
      <c r="F313" s="49">
        <f t="shared" si="135"/>
        <v>0</v>
      </c>
      <c r="G313" s="49">
        <f t="shared" si="136"/>
        <v>0</v>
      </c>
      <c r="H313" s="9"/>
      <c r="I313" s="43"/>
      <c r="J313" s="43"/>
      <c r="K313" s="43"/>
      <c r="L313" s="43"/>
      <c r="M313" s="3"/>
      <c r="N313" s="42"/>
      <c r="O313" s="42"/>
      <c r="P313" s="42"/>
      <c r="Q313" s="42"/>
      <c r="R313" s="42"/>
      <c r="S313" s="42"/>
      <c r="T313" s="3"/>
      <c r="U313" s="37"/>
      <c r="V313" s="37"/>
    </row>
    <row r="314" spans="1:22" ht="30" x14ac:dyDescent="0.25">
      <c r="A314" s="18">
        <v>5206</v>
      </c>
      <c r="B314" s="18" t="s">
        <v>64</v>
      </c>
      <c r="C314" s="2"/>
      <c r="D314" s="42">
        <f>D315+D337</f>
        <v>16859612</v>
      </c>
      <c r="E314" s="42">
        <f>E315+E337</f>
        <v>2282154</v>
      </c>
      <c r="F314" s="49">
        <f>I314+N314+P314+U314+R314</f>
        <v>12068050</v>
      </c>
      <c r="G314" s="49">
        <f t="shared" si="136"/>
        <v>0</v>
      </c>
      <c r="H314" s="9"/>
      <c r="I314" s="43">
        <f>I315+I337</f>
        <v>1608291</v>
      </c>
      <c r="J314" s="43">
        <f>J315+J337</f>
        <v>1608291</v>
      </c>
      <c r="K314" s="43">
        <f>K315+K337</f>
        <v>0</v>
      </c>
      <c r="L314" s="43">
        <f>L315+L337</f>
        <v>0</v>
      </c>
      <c r="M314" s="3"/>
      <c r="N314" s="42">
        <f t="shared" ref="N314:S314" si="137">N315+N337</f>
        <v>3756296</v>
      </c>
      <c r="O314" s="42">
        <f t="shared" si="137"/>
        <v>0</v>
      </c>
      <c r="P314" s="42">
        <f t="shared" si="137"/>
        <v>3799505</v>
      </c>
      <c r="Q314" s="42">
        <f t="shared" si="137"/>
        <v>0</v>
      </c>
      <c r="R314" s="42">
        <f t="shared" si="137"/>
        <v>2297458</v>
      </c>
      <c r="S314" s="42">
        <f t="shared" si="137"/>
        <v>0</v>
      </c>
      <c r="T314" s="3"/>
      <c r="U314" s="37">
        <f>U315+U337</f>
        <v>606500</v>
      </c>
      <c r="V314" s="37">
        <f>V315+V337</f>
        <v>0</v>
      </c>
    </row>
    <row r="315" spans="1:22" ht="42.75" customHeight="1" x14ac:dyDescent="0.25">
      <c r="A315" s="18"/>
      <c r="B315" s="18" t="s">
        <v>68</v>
      </c>
      <c r="C315" s="2"/>
      <c r="D315" s="42">
        <f>SUM(D316:D336)</f>
        <v>16859612</v>
      </c>
      <c r="E315" s="42">
        <f>SUM(E316:E336)</f>
        <v>2282154</v>
      </c>
      <c r="F315" s="49">
        <f>I315+N315+P315+U315+R315</f>
        <v>12068050</v>
      </c>
      <c r="G315" s="49">
        <f t="shared" si="136"/>
        <v>0</v>
      </c>
      <c r="H315" s="9"/>
      <c r="I315" s="43">
        <f>SUM(I316:I336)</f>
        <v>1608291</v>
      </c>
      <c r="J315" s="43">
        <f>SUM(J316:J336)</f>
        <v>1608291</v>
      </c>
      <c r="K315" s="43">
        <f>SUM(K316:K336)</f>
        <v>0</v>
      </c>
      <c r="L315" s="43">
        <f>SUM(L316:L336)</f>
        <v>0</v>
      </c>
      <c r="M315" s="3"/>
      <c r="N315" s="42">
        <f t="shared" ref="N315:S315" si="138">SUM(N316:N336)</f>
        <v>3756296</v>
      </c>
      <c r="O315" s="42">
        <f t="shared" si="138"/>
        <v>0</v>
      </c>
      <c r="P315" s="42">
        <f t="shared" si="138"/>
        <v>3799505</v>
      </c>
      <c r="Q315" s="42">
        <f t="shared" si="138"/>
        <v>0</v>
      </c>
      <c r="R315" s="42">
        <f t="shared" si="138"/>
        <v>2297458</v>
      </c>
      <c r="S315" s="42">
        <f t="shared" si="138"/>
        <v>0</v>
      </c>
      <c r="T315" s="3"/>
      <c r="U315" s="37">
        <f>SUM(U316:U336)</f>
        <v>606500</v>
      </c>
      <c r="V315" s="37">
        <f>SUM(V316:V336)</f>
        <v>0</v>
      </c>
    </row>
    <row r="316" spans="1:22" x14ac:dyDescent="0.25">
      <c r="A316" s="18"/>
      <c r="B316" s="18"/>
      <c r="C316" s="161"/>
      <c r="D316" s="42"/>
      <c r="E316" s="42"/>
      <c r="F316" s="49"/>
      <c r="G316" s="49"/>
      <c r="H316" s="9"/>
      <c r="I316" s="43"/>
      <c r="J316" s="43"/>
      <c r="K316" s="43"/>
      <c r="L316" s="43"/>
      <c r="M316" s="3"/>
      <c r="N316" s="42"/>
      <c r="O316" s="42"/>
      <c r="P316" s="42"/>
      <c r="Q316" s="42"/>
      <c r="R316" s="42"/>
      <c r="S316" s="42"/>
      <c r="T316" s="3"/>
      <c r="U316" s="37"/>
      <c r="V316" s="37"/>
    </row>
    <row r="317" spans="1:22" x14ac:dyDescent="0.25">
      <c r="A317" s="18"/>
      <c r="B317" s="102"/>
      <c r="C317" s="90"/>
      <c r="D317" s="101"/>
      <c r="E317" s="42"/>
      <c r="F317" s="49">
        <f>I317+N317+P317+U317+R317</f>
        <v>0</v>
      </c>
      <c r="G317" s="49">
        <f t="shared" si="136"/>
        <v>0</v>
      </c>
      <c r="H317" s="9"/>
      <c r="I317" s="43"/>
      <c r="J317" s="43"/>
      <c r="K317" s="43"/>
      <c r="L317" s="43"/>
      <c r="M317" s="3"/>
      <c r="N317" s="42"/>
      <c r="O317" s="42"/>
      <c r="P317" s="42"/>
      <c r="Q317" s="42"/>
      <c r="R317" s="42"/>
      <c r="S317" s="42"/>
      <c r="T317" s="3"/>
      <c r="U317" s="37"/>
      <c r="V317" s="37"/>
    </row>
    <row r="318" spans="1:22" ht="30" x14ac:dyDescent="0.25">
      <c r="A318" s="18"/>
      <c r="B318" s="104" t="s">
        <v>78</v>
      </c>
      <c r="C318" s="103" t="s">
        <v>86</v>
      </c>
      <c r="D318" s="100">
        <v>1082892</v>
      </c>
      <c r="E318">
        <v>344046</v>
      </c>
      <c r="F318" s="49">
        <f>I318+N318+P318+U318+R318</f>
        <v>123167</v>
      </c>
      <c r="G318" s="49">
        <f t="shared" si="136"/>
        <v>0</v>
      </c>
      <c r="H318" s="9"/>
      <c r="I318" s="43"/>
      <c r="J318" s="43"/>
      <c r="K318" s="43"/>
      <c r="L318" s="43"/>
      <c r="M318" s="3" t="s">
        <v>107</v>
      </c>
      <c r="N318" s="42">
        <v>54643</v>
      </c>
      <c r="O318" s="42"/>
      <c r="P318" s="55">
        <v>68524</v>
      </c>
      <c r="Q318" s="42"/>
      <c r="R318" s="42"/>
      <c r="S318" s="42"/>
      <c r="T318" s="3"/>
      <c r="U318" s="37"/>
      <c r="V318" s="37"/>
    </row>
    <row r="319" spans="1:22" ht="75" x14ac:dyDescent="0.25">
      <c r="A319" s="18"/>
      <c r="B319" s="104" t="s">
        <v>126</v>
      </c>
      <c r="C319" s="103" t="s">
        <v>102</v>
      </c>
      <c r="D319" s="96">
        <v>655920</v>
      </c>
      <c r="E319" s="42">
        <v>503933</v>
      </c>
      <c r="F319" s="151">
        <f t="shared" si="135"/>
        <v>151987</v>
      </c>
      <c r="G319" s="49">
        <f>K319+O319+Q319+S319+V319</f>
        <v>0</v>
      </c>
      <c r="H319" s="9"/>
      <c r="I319" s="43"/>
      <c r="J319" s="43"/>
      <c r="K319" s="43"/>
      <c r="L319" s="43"/>
      <c r="M319" s="105" t="s">
        <v>110</v>
      </c>
      <c r="N319" s="109">
        <v>146054</v>
      </c>
      <c r="O319" s="42"/>
      <c r="P319" s="42">
        <v>5933</v>
      </c>
      <c r="Q319" s="42"/>
      <c r="R319" s="42"/>
      <c r="S319" s="42"/>
      <c r="T319" s="3"/>
      <c r="U319" s="37"/>
      <c r="V319" s="37"/>
    </row>
    <row r="320" spans="1:22" ht="30" x14ac:dyDescent="0.25">
      <c r="A320" s="18"/>
      <c r="B320" s="104" t="s">
        <v>94</v>
      </c>
      <c r="C320" s="103" t="s">
        <v>103</v>
      </c>
      <c r="D320" s="100">
        <v>265000</v>
      </c>
      <c r="E320" s="42"/>
      <c r="F320" s="151">
        <f t="shared" si="135"/>
        <v>265000</v>
      </c>
      <c r="G320" s="49">
        <f>K320+O320+Q320+S320+V320</f>
        <v>0</v>
      </c>
      <c r="H320" s="9"/>
      <c r="I320" s="43"/>
      <c r="J320" s="43"/>
      <c r="K320" s="43"/>
      <c r="L320" s="43"/>
      <c r="M320" s="105" t="s">
        <v>107</v>
      </c>
      <c r="N320" s="42">
        <v>227000</v>
      </c>
      <c r="O320" s="42"/>
      <c r="P320" s="42">
        <v>38000</v>
      </c>
      <c r="Q320" s="42"/>
      <c r="R320" s="42"/>
      <c r="S320" s="42"/>
      <c r="T320" s="3"/>
      <c r="U320" s="37"/>
      <c r="V320" s="37"/>
    </row>
    <row r="321" spans="1:22" ht="60" x14ac:dyDescent="0.25">
      <c r="A321" s="18"/>
      <c r="B321" s="122" t="s">
        <v>104</v>
      </c>
      <c r="C321" s="123" t="s">
        <v>75</v>
      </c>
      <c r="D321" s="123">
        <v>802067</v>
      </c>
      <c r="E321" s="123">
        <v>195567</v>
      </c>
      <c r="F321" s="151">
        <f t="shared" si="135"/>
        <v>606500</v>
      </c>
      <c r="G321" s="49">
        <f>K321+O321+Q321+S321+V321</f>
        <v>0</v>
      </c>
      <c r="H321" s="9"/>
      <c r="I321" s="43"/>
      <c r="J321" s="43"/>
      <c r="K321" s="43"/>
      <c r="L321" s="43"/>
      <c r="M321" s="3"/>
      <c r="N321" s="42"/>
      <c r="O321" s="42"/>
      <c r="P321" s="42"/>
      <c r="Q321" s="42"/>
      <c r="R321" s="42"/>
      <c r="S321" s="42"/>
      <c r="T321" s="3">
        <v>98</v>
      </c>
      <c r="U321" s="37">
        <v>606500</v>
      </c>
      <c r="V321" s="37"/>
    </row>
    <row r="322" spans="1:22" ht="60" x14ac:dyDescent="0.25">
      <c r="A322" s="18"/>
      <c r="B322" s="145" t="s">
        <v>100</v>
      </c>
      <c r="C322" s="147" t="s">
        <v>75</v>
      </c>
      <c r="D322" s="147">
        <v>305171</v>
      </c>
      <c r="E322" s="147">
        <v>61406</v>
      </c>
      <c r="F322" s="152">
        <f t="shared" ref="F322:F328" si="139">I322+N322+P322+U322+R322</f>
        <v>243765</v>
      </c>
      <c r="G322" s="49">
        <f>K322+O322+Q322+S322+V322</f>
        <v>0</v>
      </c>
      <c r="H322" s="9"/>
      <c r="I322" s="43"/>
      <c r="J322" s="43"/>
      <c r="K322" s="43"/>
      <c r="L322" s="43"/>
      <c r="M322" s="3"/>
      <c r="N322" s="42"/>
      <c r="O322" s="42"/>
      <c r="P322" s="42">
        <v>243765</v>
      </c>
      <c r="Q322" s="42"/>
      <c r="R322" s="42"/>
      <c r="S322" s="42"/>
      <c r="T322" s="3"/>
      <c r="U322" s="37"/>
      <c r="V322" s="37"/>
    </row>
    <row r="323" spans="1:22" ht="45" x14ac:dyDescent="0.25">
      <c r="A323" s="18"/>
      <c r="B323" s="122" t="s">
        <v>92</v>
      </c>
      <c r="C323" s="123" t="s">
        <v>86</v>
      </c>
      <c r="D323" s="123">
        <v>1212087</v>
      </c>
      <c r="E323" s="123">
        <v>0</v>
      </c>
      <c r="F323" s="151">
        <f t="shared" si="139"/>
        <v>573710</v>
      </c>
      <c r="G323" s="49">
        <f t="shared" ref="G323:G325" si="140">K323+O323+Q323+S323+V323</f>
        <v>0</v>
      </c>
      <c r="H323" s="9"/>
      <c r="I323" s="43"/>
      <c r="J323" s="43"/>
      <c r="K323" s="43"/>
      <c r="L323" s="43"/>
      <c r="M323" s="3" t="s">
        <v>107</v>
      </c>
      <c r="N323" s="42">
        <v>573710</v>
      </c>
      <c r="O323" s="42"/>
      <c r="P323" s="42"/>
      <c r="Q323" s="42"/>
      <c r="R323" s="42"/>
      <c r="S323" s="42"/>
      <c r="T323" s="3"/>
      <c r="U323" s="37"/>
      <c r="V323" s="37"/>
    </row>
    <row r="324" spans="1:22" ht="45" x14ac:dyDescent="0.25">
      <c r="A324" s="18"/>
      <c r="B324" s="122" t="s">
        <v>105</v>
      </c>
      <c r="C324" s="123" t="s">
        <v>75</v>
      </c>
      <c r="D324" s="147">
        <v>5450550</v>
      </c>
      <c r="E324" s="123">
        <v>1145111</v>
      </c>
      <c r="F324" s="151">
        <f>I324+N324+U324+R324</f>
        <v>4305439</v>
      </c>
      <c r="G324" s="49">
        <f t="shared" si="140"/>
        <v>0</v>
      </c>
      <c r="H324" s="9" t="s">
        <v>107</v>
      </c>
      <c r="I324" s="42">
        <v>1550550</v>
      </c>
      <c r="J324" s="42">
        <v>1550550</v>
      </c>
      <c r="K324" s="43"/>
      <c r="L324" s="43"/>
      <c r="M324" s="3" t="s">
        <v>111</v>
      </c>
      <c r="N324" s="42">
        <v>2754889</v>
      </c>
      <c r="O324" s="42"/>
      <c r="Q324" s="42"/>
      <c r="R324" s="42"/>
      <c r="S324" s="42"/>
      <c r="T324" s="3"/>
      <c r="U324" s="37"/>
      <c r="V324" s="37"/>
    </row>
    <row r="325" spans="1:22" ht="60" x14ac:dyDescent="0.25">
      <c r="A325" s="18"/>
      <c r="B325" s="122" t="s">
        <v>140</v>
      </c>
      <c r="C325" s="123" t="s">
        <v>84</v>
      </c>
      <c r="D325" s="147">
        <v>580000</v>
      </c>
      <c r="E325" s="123"/>
      <c r="F325" s="151">
        <f t="shared" si="139"/>
        <v>580000</v>
      </c>
      <c r="G325" s="49">
        <f t="shared" si="140"/>
        <v>0</v>
      </c>
      <c r="H325" s="9"/>
      <c r="I325" s="43"/>
      <c r="J325" s="43"/>
      <c r="K325" s="43"/>
      <c r="L325" s="43"/>
      <c r="M325" s="3"/>
      <c r="N325" s="42"/>
      <c r="O325" s="42"/>
      <c r="P325" s="55">
        <v>580000</v>
      </c>
      <c r="Q325" s="42"/>
      <c r="R325" s="42"/>
      <c r="S325" s="42"/>
      <c r="T325" s="3"/>
      <c r="U325" s="37"/>
      <c r="V325" s="37"/>
    </row>
    <row r="326" spans="1:22" ht="45" x14ac:dyDescent="0.25">
      <c r="A326" s="18"/>
      <c r="B326" s="106" t="s">
        <v>127</v>
      </c>
      <c r="C326" s="123" t="s">
        <v>86</v>
      </c>
      <c r="D326" s="42">
        <v>1624000</v>
      </c>
      <c r="E326" s="42"/>
      <c r="F326" s="151">
        <f t="shared" si="139"/>
        <v>1624000</v>
      </c>
      <c r="G326" s="49">
        <f t="shared" si="136"/>
        <v>0</v>
      </c>
      <c r="H326" s="9"/>
      <c r="I326" s="43"/>
      <c r="J326" s="43"/>
      <c r="K326" s="43"/>
      <c r="L326" s="43"/>
      <c r="M326" s="3"/>
      <c r="N326" s="42"/>
      <c r="O326" s="42"/>
      <c r="P326" s="42">
        <v>1356080</v>
      </c>
      <c r="Q326" s="42"/>
      <c r="R326" s="42">
        <v>267920</v>
      </c>
      <c r="S326" s="42"/>
      <c r="T326" s="3"/>
      <c r="U326" s="37"/>
      <c r="V326" s="37"/>
    </row>
    <row r="327" spans="1:22" ht="60" x14ac:dyDescent="0.25">
      <c r="A327" s="18"/>
      <c r="B327" s="106" t="s">
        <v>101</v>
      </c>
      <c r="C327" s="2" t="s">
        <v>84</v>
      </c>
      <c r="D327" s="42">
        <v>91878</v>
      </c>
      <c r="E327" s="42"/>
      <c r="F327" s="151">
        <f t="shared" si="139"/>
        <v>91878</v>
      </c>
      <c r="G327" s="49">
        <f t="shared" si="136"/>
        <v>0</v>
      </c>
      <c r="H327" s="9" t="s">
        <v>107</v>
      </c>
      <c r="I327" s="43">
        <v>57741</v>
      </c>
      <c r="J327" s="43">
        <v>57741</v>
      </c>
      <c r="K327" s="43"/>
      <c r="L327" s="43"/>
      <c r="M327" s="3"/>
      <c r="N327" s="42"/>
      <c r="O327" s="42"/>
      <c r="P327" s="42">
        <v>34137</v>
      </c>
      <c r="Q327" s="42"/>
      <c r="R327" s="42"/>
      <c r="S327" s="42"/>
      <c r="T327" s="3"/>
      <c r="U327" s="37"/>
      <c r="V327" s="37"/>
    </row>
    <row r="328" spans="1:22" ht="60" x14ac:dyDescent="0.25">
      <c r="A328" s="18"/>
      <c r="B328" s="81" t="s">
        <v>130</v>
      </c>
      <c r="C328" s="2" t="s">
        <v>131</v>
      </c>
      <c r="D328" s="42">
        <v>4590047</v>
      </c>
      <c r="E328" s="42"/>
      <c r="F328" s="151">
        <f t="shared" si="139"/>
        <v>3366371</v>
      </c>
      <c r="G328" s="49">
        <f t="shared" si="136"/>
        <v>0</v>
      </c>
      <c r="H328" s="9"/>
      <c r="I328" s="43"/>
      <c r="J328" s="43"/>
      <c r="K328" s="43"/>
      <c r="L328" s="43"/>
      <c r="M328" s="3"/>
      <c r="N328" s="42"/>
      <c r="O328" s="55"/>
      <c r="P328" s="55">
        <v>1336833</v>
      </c>
      <c r="Q328" s="55"/>
      <c r="R328" s="55">
        <v>2029538</v>
      </c>
      <c r="S328" s="55"/>
      <c r="T328" s="3"/>
      <c r="U328" s="37"/>
      <c r="V328" s="37"/>
    </row>
    <row r="329" spans="1:22" ht="45" x14ac:dyDescent="0.25">
      <c r="A329" s="18"/>
      <c r="B329" s="18" t="s">
        <v>136</v>
      </c>
      <c r="C329" s="2" t="s">
        <v>75</v>
      </c>
      <c r="D329" s="42">
        <v>200000</v>
      </c>
      <c r="E329" s="42">
        <v>32091</v>
      </c>
      <c r="F329" s="49">
        <f t="shared" si="135"/>
        <v>136233</v>
      </c>
      <c r="G329" s="49">
        <f t="shared" si="136"/>
        <v>0</v>
      </c>
      <c r="H329" s="9"/>
      <c r="I329" s="43"/>
      <c r="J329" s="43"/>
      <c r="K329" s="43"/>
      <c r="L329" s="43"/>
      <c r="M329" s="3"/>
      <c r="N329" s="42"/>
      <c r="O329" s="42"/>
      <c r="P329" s="42">
        <v>136233</v>
      </c>
      <c r="Q329" s="42"/>
      <c r="R329" s="42"/>
      <c r="S329" s="42"/>
      <c r="T329" s="3"/>
      <c r="U329" s="37"/>
      <c r="V329" s="37"/>
    </row>
    <row r="330" spans="1:22" x14ac:dyDescent="0.25">
      <c r="A330" s="18"/>
      <c r="B330" s="18"/>
      <c r="C330" s="2"/>
      <c r="D330" s="42"/>
      <c r="E330" s="42"/>
      <c r="F330" s="49">
        <f t="shared" si="135"/>
        <v>0</v>
      </c>
      <c r="G330" s="49">
        <f t="shared" si="136"/>
        <v>0</v>
      </c>
      <c r="H330" s="9"/>
      <c r="I330" s="43"/>
      <c r="J330" s="43"/>
      <c r="K330" s="43"/>
      <c r="L330" s="43"/>
      <c r="M330" s="3"/>
      <c r="N330" s="42"/>
      <c r="O330" s="42"/>
      <c r="P330" s="42"/>
      <c r="Q330" s="42"/>
      <c r="R330" s="42"/>
      <c r="S330" s="42"/>
      <c r="T330" s="3"/>
      <c r="U330" s="37"/>
      <c r="V330" s="37"/>
    </row>
    <row r="331" spans="1:22" x14ac:dyDescent="0.25">
      <c r="A331" s="18"/>
      <c r="B331" s="18"/>
      <c r="C331" s="2"/>
      <c r="D331" s="42"/>
      <c r="E331" s="42"/>
      <c r="F331" s="49">
        <f t="shared" si="135"/>
        <v>0</v>
      </c>
      <c r="G331" s="49">
        <f t="shared" si="136"/>
        <v>0</v>
      </c>
      <c r="H331" s="9"/>
      <c r="I331" s="43"/>
      <c r="J331" s="43"/>
      <c r="K331" s="43"/>
      <c r="L331" s="43"/>
      <c r="M331" s="3"/>
      <c r="N331" s="42"/>
      <c r="O331" s="42"/>
      <c r="P331" s="42"/>
      <c r="Q331" s="42"/>
      <c r="R331" s="42"/>
      <c r="S331" s="42"/>
      <c r="T331" s="3"/>
      <c r="U331" s="37"/>
      <c r="V331" s="37"/>
    </row>
    <row r="332" spans="1:22" x14ac:dyDescent="0.25">
      <c r="A332" s="18"/>
      <c r="B332" s="18"/>
      <c r="C332" s="2"/>
      <c r="D332" s="42"/>
      <c r="E332" s="42"/>
      <c r="F332" s="49">
        <f t="shared" si="135"/>
        <v>0</v>
      </c>
      <c r="G332" s="49">
        <f t="shared" si="136"/>
        <v>0</v>
      </c>
      <c r="H332" s="9"/>
      <c r="I332" s="43"/>
      <c r="J332" s="43"/>
      <c r="K332" s="43"/>
      <c r="L332" s="43"/>
      <c r="M332" s="3"/>
      <c r="N332" s="42"/>
      <c r="O332" s="42"/>
      <c r="P332" s="42"/>
      <c r="Q332" s="42"/>
      <c r="R332" s="42"/>
      <c r="S332" s="42"/>
      <c r="T332" s="3"/>
      <c r="U332" s="37"/>
      <c r="V332" s="37"/>
    </row>
    <row r="333" spans="1:22" x14ac:dyDescent="0.25">
      <c r="A333" s="18"/>
      <c r="B333" s="18"/>
      <c r="C333" s="2"/>
      <c r="D333" s="42"/>
      <c r="E333" s="42"/>
      <c r="F333" s="49">
        <f t="shared" si="135"/>
        <v>0</v>
      </c>
      <c r="G333" s="49">
        <f t="shared" si="136"/>
        <v>0</v>
      </c>
      <c r="H333" s="9"/>
      <c r="I333" s="43"/>
      <c r="J333" s="43"/>
      <c r="K333" s="43"/>
      <c r="L333" s="43"/>
      <c r="M333" s="3"/>
      <c r="N333" s="42"/>
      <c r="O333" s="42"/>
      <c r="P333" s="42"/>
      <c r="Q333" s="42"/>
      <c r="R333" s="42"/>
      <c r="S333" s="42"/>
      <c r="T333" s="3"/>
      <c r="U333" s="37"/>
      <c r="V333" s="37"/>
    </row>
    <row r="334" spans="1:22" x14ac:dyDescent="0.25">
      <c r="A334" s="18"/>
      <c r="B334" s="18"/>
      <c r="C334" s="2"/>
      <c r="D334" s="42"/>
      <c r="E334" s="42"/>
      <c r="F334" s="49">
        <f t="shared" si="135"/>
        <v>0</v>
      </c>
      <c r="G334" s="49">
        <f t="shared" si="136"/>
        <v>0</v>
      </c>
      <c r="H334" s="9"/>
      <c r="I334" s="43"/>
      <c r="J334" s="43"/>
      <c r="K334" s="43"/>
      <c r="L334" s="43"/>
      <c r="M334" s="3"/>
      <c r="N334" s="42"/>
      <c r="O334" s="42"/>
      <c r="P334" s="42"/>
      <c r="Q334" s="42"/>
      <c r="R334" s="42"/>
      <c r="S334" s="42"/>
      <c r="T334" s="3"/>
      <c r="U334" s="37"/>
      <c r="V334" s="37"/>
    </row>
    <row r="335" spans="1:22" x14ac:dyDescent="0.25">
      <c r="A335" s="18"/>
      <c r="B335" s="18"/>
      <c r="C335" s="2"/>
      <c r="D335" s="42"/>
      <c r="E335" s="42"/>
      <c r="F335" s="49">
        <f t="shared" si="135"/>
        <v>0</v>
      </c>
      <c r="G335" s="49">
        <f t="shared" si="136"/>
        <v>0</v>
      </c>
      <c r="H335" s="9"/>
      <c r="I335" s="43"/>
      <c r="J335" s="43"/>
      <c r="K335" s="43"/>
      <c r="L335" s="43"/>
      <c r="M335" s="3"/>
      <c r="N335" s="42"/>
      <c r="O335" s="42"/>
      <c r="P335" s="42"/>
      <c r="Q335" s="42"/>
      <c r="R335" s="42"/>
      <c r="S335" s="42"/>
      <c r="T335" s="3"/>
      <c r="U335" s="37"/>
      <c r="V335" s="37"/>
    </row>
    <row r="336" spans="1:22" x14ac:dyDescent="0.25">
      <c r="A336" s="18"/>
      <c r="B336" s="18" t="s">
        <v>67</v>
      </c>
      <c r="C336" s="2"/>
      <c r="D336" s="42"/>
      <c r="E336" s="42"/>
      <c r="F336" s="49">
        <f t="shared" si="135"/>
        <v>0</v>
      </c>
      <c r="G336" s="49">
        <f t="shared" si="136"/>
        <v>0</v>
      </c>
      <c r="H336" s="9"/>
      <c r="I336" s="43"/>
      <c r="J336" s="43"/>
      <c r="K336" s="43"/>
      <c r="L336" s="43"/>
      <c r="M336" s="3"/>
      <c r="N336" s="42"/>
      <c r="O336" s="42"/>
      <c r="P336" s="42"/>
      <c r="Q336" s="42"/>
      <c r="R336" s="42"/>
      <c r="S336" s="42"/>
      <c r="T336" s="3"/>
      <c r="U336" s="37"/>
      <c r="V336" s="37"/>
    </row>
    <row r="337" spans="1:22" x14ac:dyDescent="0.25">
      <c r="A337" s="18"/>
      <c r="B337" s="18" t="s">
        <v>30</v>
      </c>
      <c r="C337" s="2"/>
      <c r="D337" s="42">
        <f>SUM(D338:D340)</f>
        <v>0</v>
      </c>
      <c r="E337" s="42">
        <f>SUM(E338:E340)</f>
        <v>0</v>
      </c>
      <c r="F337" s="49">
        <f t="shared" ref="F337:F343" si="141">I337+N337+P337+U337</f>
        <v>0</v>
      </c>
      <c r="G337" s="49">
        <f t="shared" ref="G337:G343" si="142">K337+O337+Q337+S337+V337</f>
        <v>0</v>
      </c>
      <c r="H337" s="9"/>
      <c r="I337" s="43">
        <f>SUM(I338:I340)</f>
        <v>0</v>
      </c>
      <c r="J337" s="43">
        <f>SUM(J338:J340)</f>
        <v>0</v>
      </c>
      <c r="K337" s="43">
        <f>SUM(K338:K340)</f>
        <v>0</v>
      </c>
      <c r="L337" s="43">
        <f>SUM(L338:L340)</f>
        <v>0</v>
      </c>
      <c r="M337" s="3"/>
      <c r="N337" s="42">
        <f t="shared" ref="N337:S337" si="143">SUM(N338:N340)</f>
        <v>0</v>
      </c>
      <c r="O337" s="42">
        <f t="shared" si="143"/>
        <v>0</v>
      </c>
      <c r="P337" s="42">
        <f t="shared" si="143"/>
        <v>0</v>
      </c>
      <c r="Q337" s="42">
        <f t="shared" si="143"/>
        <v>0</v>
      </c>
      <c r="R337" s="42">
        <f t="shared" si="143"/>
        <v>0</v>
      </c>
      <c r="S337" s="42">
        <f t="shared" si="143"/>
        <v>0</v>
      </c>
      <c r="T337" s="3"/>
      <c r="U337" s="37">
        <f>SUM(U338:U340)</f>
        <v>0</v>
      </c>
      <c r="V337" s="37">
        <f>SUM(V338:V340)</f>
        <v>0</v>
      </c>
    </row>
    <row r="338" spans="1:22" x14ac:dyDescent="0.25">
      <c r="A338" s="18"/>
      <c r="B338" s="18"/>
      <c r="C338" s="2"/>
      <c r="D338" s="42"/>
      <c r="E338" s="42"/>
      <c r="F338" s="49">
        <f t="shared" si="141"/>
        <v>0</v>
      </c>
      <c r="G338" s="49">
        <f t="shared" si="142"/>
        <v>0</v>
      </c>
      <c r="H338" s="9"/>
      <c r="I338" s="43"/>
      <c r="J338" s="43"/>
      <c r="K338" s="43"/>
      <c r="L338" s="43"/>
      <c r="M338" s="3"/>
      <c r="N338" s="42"/>
      <c r="O338" s="42"/>
      <c r="P338" s="42"/>
      <c r="Q338" s="42"/>
      <c r="R338" s="42"/>
      <c r="S338" s="42"/>
      <c r="T338" s="3"/>
      <c r="U338" s="37"/>
      <c r="V338" s="37"/>
    </row>
    <row r="339" spans="1:22" x14ac:dyDescent="0.25">
      <c r="A339" s="18"/>
      <c r="B339" s="18"/>
      <c r="C339" s="2"/>
      <c r="D339" s="42"/>
      <c r="E339" s="42"/>
      <c r="F339" s="49">
        <f t="shared" si="141"/>
        <v>0</v>
      </c>
      <c r="G339" s="49">
        <f t="shared" si="142"/>
        <v>0</v>
      </c>
      <c r="H339" s="9"/>
      <c r="I339" s="43"/>
      <c r="J339" s="43"/>
      <c r="K339" s="43"/>
      <c r="L339" s="43"/>
      <c r="M339" s="3"/>
      <c r="N339" s="42"/>
      <c r="O339" s="42"/>
      <c r="P339" s="42"/>
      <c r="Q339" s="42"/>
      <c r="R339" s="42"/>
      <c r="S339" s="42"/>
      <c r="T339" s="3"/>
      <c r="U339" s="37"/>
      <c r="V339" s="37"/>
    </row>
    <row r="340" spans="1:22" x14ac:dyDescent="0.25">
      <c r="A340" s="18"/>
      <c r="B340" s="18" t="s">
        <v>67</v>
      </c>
      <c r="C340" s="2"/>
      <c r="D340" s="42"/>
      <c r="E340" s="42"/>
      <c r="F340" s="49">
        <f t="shared" si="141"/>
        <v>0</v>
      </c>
      <c r="G340" s="49">
        <f t="shared" si="142"/>
        <v>0</v>
      </c>
      <c r="H340" s="9"/>
      <c r="I340" s="43"/>
      <c r="J340" s="43"/>
      <c r="K340" s="43"/>
      <c r="L340" s="43"/>
      <c r="M340" s="3"/>
      <c r="N340" s="42"/>
      <c r="O340" s="42"/>
      <c r="P340" s="42"/>
      <c r="Q340" s="42"/>
      <c r="R340" s="42"/>
      <c r="S340" s="42"/>
      <c r="T340" s="3"/>
      <c r="U340" s="37"/>
      <c r="V340" s="37"/>
    </row>
    <row r="341" spans="1:22" x14ac:dyDescent="0.25">
      <c r="A341" s="18">
        <v>5219</v>
      </c>
      <c r="B341" s="18" t="s">
        <v>38</v>
      </c>
      <c r="C341" s="2"/>
      <c r="D341" s="42">
        <f>SUM(D342:D343)</f>
        <v>0</v>
      </c>
      <c r="E341" s="42">
        <f>SUM(E342:E343)</f>
        <v>0</v>
      </c>
      <c r="F341" s="49">
        <f t="shared" si="141"/>
        <v>0</v>
      </c>
      <c r="G341" s="49">
        <f t="shared" si="142"/>
        <v>0</v>
      </c>
      <c r="H341" s="9"/>
      <c r="I341" s="43">
        <f>SUM(I342:I343)</f>
        <v>0</v>
      </c>
      <c r="J341" s="43">
        <f>SUM(J342:J343)</f>
        <v>0</v>
      </c>
      <c r="K341" s="43">
        <f>SUM(K342:K343)</f>
        <v>0</v>
      </c>
      <c r="L341" s="43">
        <f>SUM(L342:L343)</f>
        <v>0</v>
      </c>
      <c r="M341" s="3"/>
      <c r="N341" s="42">
        <f t="shared" ref="N341:S341" si="144">SUM(N342:N343)</f>
        <v>0</v>
      </c>
      <c r="O341" s="42">
        <f t="shared" si="144"/>
        <v>0</v>
      </c>
      <c r="P341" s="42">
        <f t="shared" si="144"/>
        <v>0</v>
      </c>
      <c r="Q341" s="42">
        <f t="shared" si="144"/>
        <v>0</v>
      </c>
      <c r="R341" s="42">
        <f t="shared" si="144"/>
        <v>0</v>
      </c>
      <c r="S341" s="42">
        <f t="shared" si="144"/>
        <v>0</v>
      </c>
      <c r="T341" s="3"/>
      <c r="U341" s="37">
        <f>SUM(U342:U343)</f>
        <v>0</v>
      </c>
      <c r="V341" s="37">
        <f>SUM(V342:V343)</f>
        <v>0</v>
      </c>
    </row>
    <row r="342" spans="1:22" x14ac:dyDescent="0.25">
      <c r="A342" s="18"/>
      <c r="B342" s="18"/>
      <c r="C342" s="2"/>
      <c r="D342" s="42"/>
      <c r="E342" s="42"/>
      <c r="F342" s="49">
        <f t="shared" si="141"/>
        <v>0</v>
      </c>
      <c r="G342" s="49">
        <f t="shared" si="142"/>
        <v>0</v>
      </c>
      <c r="H342" s="9"/>
      <c r="I342" s="43"/>
      <c r="J342" s="43"/>
      <c r="K342" s="43"/>
      <c r="L342" s="43"/>
      <c r="M342" s="3"/>
      <c r="N342" s="42"/>
      <c r="O342" s="42"/>
      <c r="P342" s="42"/>
      <c r="Q342" s="42"/>
      <c r="R342" s="42"/>
      <c r="S342" s="42"/>
      <c r="T342" s="3"/>
      <c r="U342" s="37"/>
      <c r="V342" s="37"/>
    </row>
    <row r="343" spans="1:22" x14ac:dyDescent="0.25">
      <c r="A343" s="18"/>
      <c r="B343" s="18" t="s">
        <v>67</v>
      </c>
      <c r="C343" s="2"/>
      <c r="D343" s="42"/>
      <c r="E343" s="42"/>
      <c r="F343" s="49">
        <f t="shared" si="141"/>
        <v>0</v>
      </c>
      <c r="G343" s="49">
        <f t="shared" si="142"/>
        <v>0</v>
      </c>
      <c r="H343" s="9"/>
      <c r="I343" s="43"/>
      <c r="J343" s="43"/>
      <c r="K343" s="43"/>
      <c r="L343" s="43"/>
      <c r="M343" s="3"/>
      <c r="N343" s="42"/>
      <c r="O343" s="42"/>
      <c r="P343" s="42"/>
      <c r="Q343" s="42"/>
      <c r="R343" s="42"/>
      <c r="S343" s="42"/>
      <c r="T343" s="3"/>
      <c r="U343" s="37"/>
      <c r="V343" s="37"/>
    </row>
    <row r="344" spans="1:22" s="45" customFormat="1" ht="30" x14ac:dyDescent="0.25">
      <c r="A344" s="85" t="s">
        <v>22</v>
      </c>
      <c r="B344" s="85" t="s">
        <v>45</v>
      </c>
      <c r="C344" s="82"/>
      <c r="D344" s="83">
        <f>D345+D349+D352+D363+D366+D370+D381</f>
        <v>2798325</v>
      </c>
      <c r="E344" s="83">
        <f>E345+E349+E352+E363+E366+E370+E381</f>
        <v>581410</v>
      </c>
      <c r="F344" s="83">
        <f>F345+F349+F352+F363+F366+F370+F381</f>
        <v>2216915</v>
      </c>
      <c r="G344" s="83">
        <f t="shared" ref="G344:G366" si="145">K344+O344+Q344+S344+V344</f>
        <v>0</v>
      </c>
      <c r="H344" s="82"/>
      <c r="I344" s="83">
        <f>I345+I349+I352+I363+I366+I370+I381</f>
        <v>332237</v>
      </c>
      <c r="J344" s="83">
        <f>J345+J349+J352+J363+J366+J370+J381</f>
        <v>257737</v>
      </c>
      <c r="K344" s="83">
        <f>K345+K349+K352+K363+K366+K370+K381</f>
        <v>0</v>
      </c>
      <c r="L344" s="83">
        <f>L345+L349+L352+L363+L366+L370+L381</f>
        <v>0</v>
      </c>
      <c r="M344" s="82"/>
      <c r="N344" s="83">
        <f t="shared" ref="N344:S344" si="146">N345+N349+N352+N363+N366+N370+N381</f>
        <v>0</v>
      </c>
      <c r="O344" s="83">
        <f t="shared" si="146"/>
        <v>0</v>
      </c>
      <c r="P344" s="83">
        <f t="shared" si="146"/>
        <v>569215</v>
      </c>
      <c r="Q344" s="83">
        <f t="shared" si="146"/>
        <v>0</v>
      </c>
      <c r="R344" s="83">
        <f t="shared" si="146"/>
        <v>1315463</v>
      </c>
      <c r="S344" s="83">
        <f t="shared" si="146"/>
        <v>0</v>
      </c>
      <c r="T344" s="82"/>
      <c r="U344" s="84">
        <f>U345+U349+U352+U363+U366+U370+U381</f>
        <v>0</v>
      </c>
      <c r="V344" s="84">
        <f>V345+V349+V352+V363+V366+V370+V381</f>
        <v>0</v>
      </c>
    </row>
    <row r="345" spans="1:22" s="56" customFormat="1" x14ac:dyDescent="0.25">
      <c r="A345" s="67">
        <v>5201</v>
      </c>
      <c r="B345" s="67" t="s">
        <v>34</v>
      </c>
      <c r="C345" s="68"/>
      <c r="D345" s="58">
        <f>SUM(D346:D348)</f>
        <v>17200</v>
      </c>
      <c r="E345" s="58">
        <f>SUM(E346:E348)</f>
        <v>0</v>
      </c>
      <c r="F345" s="49">
        <f t="shared" ref="F345:F366" si="147">I345+N345+P345+U345</f>
        <v>17200</v>
      </c>
      <c r="G345" s="49">
        <f t="shared" si="145"/>
        <v>0</v>
      </c>
      <c r="H345" s="70"/>
      <c r="I345" s="69">
        <f>SUM(I346:I348)</f>
        <v>16000</v>
      </c>
      <c r="J345" s="69">
        <f>SUM(J346:J348)</f>
        <v>0</v>
      </c>
      <c r="K345" s="69">
        <f>SUM(K346:K348)</f>
        <v>0</v>
      </c>
      <c r="L345" s="69">
        <f>SUM(L346:L348)</f>
        <v>0</v>
      </c>
      <c r="M345" s="70"/>
      <c r="N345" s="69">
        <f t="shared" ref="N345:S345" si="148">SUM(N346:N348)</f>
        <v>0</v>
      </c>
      <c r="O345" s="69">
        <f t="shared" si="148"/>
        <v>0</v>
      </c>
      <c r="P345" s="69">
        <f t="shared" si="148"/>
        <v>1200</v>
      </c>
      <c r="Q345" s="69">
        <f t="shared" si="148"/>
        <v>0</v>
      </c>
      <c r="R345" s="69">
        <f t="shared" si="148"/>
        <v>0</v>
      </c>
      <c r="S345" s="69">
        <f t="shared" si="148"/>
        <v>0</v>
      </c>
      <c r="T345" s="70"/>
      <c r="U345" s="71">
        <f>SUM(U346:U348)</f>
        <v>0</v>
      </c>
      <c r="V345" s="71">
        <f>SUM(V346:V348)</f>
        <v>0</v>
      </c>
    </row>
    <row r="346" spans="1:22" s="56" customFormat="1" ht="30" x14ac:dyDescent="0.25">
      <c r="A346" s="59"/>
      <c r="B346" s="59" t="s">
        <v>154</v>
      </c>
      <c r="C346" s="60" t="s">
        <v>84</v>
      </c>
      <c r="D346" s="55">
        <v>1200</v>
      </c>
      <c r="E346" s="55"/>
      <c r="F346" s="49">
        <f t="shared" si="147"/>
        <v>1200</v>
      </c>
      <c r="G346" s="49">
        <f t="shared" si="145"/>
        <v>0</v>
      </c>
      <c r="H346" s="62"/>
      <c r="I346" s="61"/>
      <c r="J346" s="61"/>
      <c r="K346" s="61"/>
      <c r="L346" s="61"/>
      <c r="M346" s="62"/>
      <c r="N346" s="61"/>
      <c r="O346" s="61"/>
      <c r="P346" s="61">
        <v>1200</v>
      </c>
      <c r="Q346" s="61"/>
      <c r="R346" s="61"/>
      <c r="S346" s="61"/>
      <c r="T346" s="62"/>
      <c r="U346" s="63"/>
      <c r="V346" s="63"/>
    </row>
    <row r="347" spans="1:22" s="56" customFormat="1" x14ac:dyDescent="0.25">
      <c r="A347" s="59"/>
      <c r="B347" s="59" t="s">
        <v>181</v>
      </c>
      <c r="C347" s="60" t="s">
        <v>84</v>
      </c>
      <c r="D347" s="55">
        <v>6000</v>
      </c>
      <c r="E347" s="55"/>
      <c r="F347" s="49">
        <f t="shared" si="147"/>
        <v>6000</v>
      </c>
      <c r="G347" s="49">
        <f t="shared" si="145"/>
        <v>0</v>
      </c>
      <c r="H347" s="62"/>
      <c r="I347" s="61">
        <v>6000</v>
      </c>
      <c r="J347" s="61"/>
      <c r="K347" s="61"/>
      <c r="L347" s="61"/>
      <c r="M347" s="62"/>
      <c r="N347" s="61"/>
      <c r="O347" s="61"/>
      <c r="P347" s="61"/>
      <c r="Q347" s="61"/>
      <c r="R347" s="61"/>
      <c r="S347" s="61"/>
      <c r="T347" s="62"/>
      <c r="U347" s="63"/>
      <c r="V347" s="63"/>
    </row>
    <row r="348" spans="1:22" s="56" customFormat="1" ht="30" x14ac:dyDescent="0.25">
      <c r="A348" s="59"/>
      <c r="B348" s="59" t="s">
        <v>176</v>
      </c>
      <c r="C348" s="60" t="s">
        <v>84</v>
      </c>
      <c r="D348" s="55">
        <v>10000</v>
      </c>
      <c r="E348" s="55"/>
      <c r="F348" s="49">
        <f t="shared" si="147"/>
        <v>10000</v>
      </c>
      <c r="G348" s="49">
        <f t="shared" si="145"/>
        <v>0</v>
      </c>
      <c r="H348" s="62"/>
      <c r="I348" s="61">
        <v>10000</v>
      </c>
      <c r="J348" s="61"/>
      <c r="K348" s="61"/>
      <c r="L348" s="61"/>
      <c r="M348" s="62"/>
      <c r="N348" s="61"/>
      <c r="O348" s="61"/>
      <c r="P348" s="61"/>
      <c r="Q348" s="61"/>
      <c r="R348" s="61"/>
      <c r="S348" s="61"/>
      <c r="T348" s="62"/>
      <c r="U348" s="63"/>
      <c r="V348" s="63"/>
    </row>
    <row r="349" spans="1:22" s="56" customFormat="1" x14ac:dyDescent="0.25">
      <c r="A349" s="67">
        <v>5202</v>
      </c>
      <c r="B349" s="67" t="s">
        <v>63</v>
      </c>
      <c r="C349" s="68"/>
      <c r="D349" s="58">
        <f>SUM(D350:D351)</f>
        <v>0</v>
      </c>
      <c r="E349" s="58">
        <f>SUM(E350:E351)</f>
        <v>0</v>
      </c>
      <c r="F349" s="49">
        <f t="shared" si="147"/>
        <v>0</v>
      </c>
      <c r="G349" s="49">
        <f t="shared" si="145"/>
        <v>0</v>
      </c>
      <c r="H349" s="70"/>
      <c r="I349" s="69">
        <f>SUM(I350:I351)</f>
        <v>0</v>
      </c>
      <c r="J349" s="69">
        <f>SUM(J350:J351)</f>
        <v>0</v>
      </c>
      <c r="K349" s="69">
        <f>SUM(K350:K351)</f>
        <v>0</v>
      </c>
      <c r="L349" s="69">
        <f>SUM(L350:L351)</f>
        <v>0</v>
      </c>
      <c r="M349" s="70"/>
      <c r="N349" s="69">
        <f t="shared" ref="N349:S349" si="149">SUM(N350:N351)</f>
        <v>0</v>
      </c>
      <c r="O349" s="69">
        <f t="shared" si="149"/>
        <v>0</v>
      </c>
      <c r="P349" s="69">
        <f t="shared" si="149"/>
        <v>0</v>
      </c>
      <c r="Q349" s="69">
        <f t="shared" si="149"/>
        <v>0</v>
      </c>
      <c r="R349" s="69">
        <f t="shared" si="149"/>
        <v>0</v>
      </c>
      <c r="S349" s="69">
        <f t="shared" si="149"/>
        <v>0</v>
      </c>
      <c r="T349" s="70"/>
      <c r="U349" s="71">
        <f>SUM(U350:U351)</f>
        <v>0</v>
      </c>
      <c r="V349" s="71">
        <f>SUM(V350:V351)</f>
        <v>0</v>
      </c>
    </row>
    <row r="350" spans="1:22" s="56" customFormat="1" x14ac:dyDescent="0.25">
      <c r="A350" s="59"/>
      <c r="B350" s="59"/>
      <c r="C350" s="60"/>
      <c r="D350" s="55"/>
      <c r="E350" s="55"/>
      <c r="F350" s="49">
        <f t="shared" si="147"/>
        <v>0</v>
      </c>
      <c r="G350" s="49">
        <f t="shared" si="145"/>
        <v>0</v>
      </c>
      <c r="H350" s="62"/>
      <c r="I350" s="61"/>
      <c r="J350" s="61"/>
      <c r="K350" s="61"/>
      <c r="L350" s="61"/>
      <c r="M350" s="62"/>
      <c r="N350" s="61"/>
      <c r="O350" s="61"/>
      <c r="P350" s="61"/>
      <c r="Q350" s="61"/>
      <c r="R350" s="61"/>
      <c r="S350" s="61"/>
      <c r="T350" s="62"/>
      <c r="U350" s="63"/>
      <c r="V350" s="63"/>
    </row>
    <row r="351" spans="1:22" s="56" customFormat="1" x14ac:dyDescent="0.25">
      <c r="A351" s="59"/>
      <c r="B351" s="59" t="s">
        <v>67</v>
      </c>
      <c r="C351" s="60"/>
      <c r="D351" s="55"/>
      <c r="E351" s="55"/>
      <c r="F351" s="49">
        <f t="shared" si="147"/>
        <v>0</v>
      </c>
      <c r="G351" s="49">
        <f t="shared" si="145"/>
        <v>0</v>
      </c>
      <c r="H351" s="62"/>
      <c r="I351" s="61"/>
      <c r="J351" s="61"/>
      <c r="K351" s="61"/>
      <c r="L351" s="61"/>
      <c r="M351" s="62"/>
      <c r="N351" s="61"/>
      <c r="O351" s="61"/>
      <c r="P351" s="61"/>
      <c r="Q351" s="61"/>
      <c r="R351" s="61"/>
      <c r="S351" s="61"/>
      <c r="T351" s="62"/>
      <c r="U351" s="63"/>
      <c r="V351" s="63"/>
    </row>
    <row r="352" spans="1:22" s="56" customFormat="1" ht="30" x14ac:dyDescent="0.25">
      <c r="A352" s="67">
        <v>5203</v>
      </c>
      <c r="B352" s="67" t="s">
        <v>35</v>
      </c>
      <c r="C352" s="68"/>
      <c r="D352" s="58">
        <f>SUM(D353:D362)</f>
        <v>83500</v>
      </c>
      <c r="E352" s="58">
        <f>SUM(E353:E362)</f>
        <v>0</v>
      </c>
      <c r="F352" s="49">
        <f t="shared" si="147"/>
        <v>83500</v>
      </c>
      <c r="G352" s="49">
        <f t="shared" si="145"/>
        <v>0</v>
      </c>
      <c r="H352" s="70"/>
      <c r="I352" s="69">
        <f>SUM(I353:I362)</f>
        <v>5500</v>
      </c>
      <c r="J352" s="69">
        <f>SUM(J353:J362)</f>
        <v>0</v>
      </c>
      <c r="K352" s="69">
        <f>SUM(K353:K362)</f>
        <v>0</v>
      </c>
      <c r="L352" s="69">
        <f>SUM(L353:L362)</f>
        <v>0</v>
      </c>
      <c r="M352" s="70"/>
      <c r="N352" s="69">
        <f t="shared" ref="N352:S352" si="150">SUM(N353:N362)</f>
        <v>0</v>
      </c>
      <c r="O352" s="69">
        <f t="shared" si="150"/>
        <v>0</v>
      </c>
      <c r="P352" s="69">
        <f t="shared" si="150"/>
        <v>78000</v>
      </c>
      <c r="Q352" s="69">
        <f t="shared" si="150"/>
        <v>0</v>
      </c>
      <c r="R352" s="69">
        <f t="shared" si="150"/>
        <v>0</v>
      </c>
      <c r="S352" s="69">
        <f t="shared" si="150"/>
        <v>0</v>
      </c>
      <c r="T352" s="70"/>
      <c r="U352" s="71">
        <f>SUM(U353:U362)</f>
        <v>0</v>
      </c>
      <c r="V352" s="71">
        <f>SUM(V353:V362)</f>
        <v>0</v>
      </c>
    </row>
    <row r="353" spans="1:22" s="56" customFormat="1" x14ac:dyDescent="0.25">
      <c r="A353" s="59"/>
      <c r="B353" s="59" t="s">
        <v>142</v>
      </c>
      <c r="C353" s="60" t="s">
        <v>84</v>
      </c>
      <c r="D353" s="55">
        <v>30000</v>
      </c>
      <c r="E353" s="55"/>
      <c r="F353" s="49">
        <f t="shared" si="147"/>
        <v>30000</v>
      </c>
      <c r="G353" s="49">
        <f t="shared" si="145"/>
        <v>0</v>
      </c>
      <c r="H353" s="62"/>
      <c r="I353" s="61"/>
      <c r="J353" s="61"/>
      <c r="K353" s="61"/>
      <c r="L353" s="61"/>
      <c r="M353" s="62"/>
      <c r="N353" s="61"/>
      <c r="O353" s="61"/>
      <c r="P353" s="61">
        <v>30000</v>
      </c>
      <c r="Q353" s="61"/>
      <c r="R353" s="61"/>
      <c r="S353" s="61"/>
      <c r="T353" s="62"/>
      <c r="U353" s="63"/>
      <c r="V353" s="63"/>
    </row>
    <row r="354" spans="1:22" s="56" customFormat="1" x14ac:dyDescent="0.25">
      <c r="A354" s="59"/>
      <c r="B354" s="59" t="s">
        <v>155</v>
      </c>
      <c r="C354" s="60" t="s">
        <v>84</v>
      </c>
      <c r="D354" s="55">
        <v>6800</v>
      </c>
      <c r="E354" s="55"/>
      <c r="F354" s="49">
        <f t="shared" ref="F354:F355" si="151">I354+N354+P354+U354</f>
        <v>6800</v>
      </c>
      <c r="G354" s="49">
        <f t="shared" ref="G354:G355" si="152">K354+O354+Q354+S354+V354</f>
        <v>0</v>
      </c>
      <c r="H354" s="62"/>
      <c r="I354" s="61"/>
      <c r="J354" s="61"/>
      <c r="K354" s="61"/>
      <c r="L354" s="61"/>
      <c r="M354" s="62"/>
      <c r="N354" s="61"/>
      <c r="O354" s="61"/>
      <c r="P354" s="61">
        <v>6800</v>
      </c>
      <c r="Q354" s="61"/>
      <c r="R354" s="61"/>
      <c r="S354" s="61"/>
      <c r="T354" s="62"/>
      <c r="U354" s="63"/>
      <c r="V354" s="63"/>
    </row>
    <row r="355" spans="1:22" s="56" customFormat="1" x14ac:dyDescent="0.25">
      <c r="A355" s="59"/>
      <c r="B355" s="59" t="s">
        <v>158</v>
      </c>
      <c r="C355" s="60" t="s">
        <v>84</v>
      </c>
      <c r="D355" s="55">
        <v>3200</v>
      </c>
      <c r="E355" s="55"/>
      <c r="F355" s="49">
        <f t="shared" si="151"/>
        <v>3200</v>
      </c>
      <c r="G355" s="49">
        <f t="shared" si="152"/>
        <v>0</v>
      </c>
      <c r="H355" s="62"/>
      <c r="I355" s="61"/>
      <c r="J355" s="61"/>
      <c r="K355" s="61"/>
      <c r="L355" s="61"/>
      <c r="M355" s="62"/>
      <c r="N355" s="61"/>
      <c r="O355" s="61"/>
      <c r="P355" s="61">
        <v>3200</v>
      </c>
      <c r="Q355" s="61"/>
      <c r="R355" s="61"/>
      <c r="S355" s="61"/>
      <c r="T355" s="62"/>
      <c r="U355" s="63"/>
      <c r="V355" s="63"/>
    </row>
    <row r="356" spans="1:22" s="56" customFormat="1" x14ac:dyDescent="0.25">
      <c r="A356" s="59"/>
      <c r="B356" s="59" t="s">
        <v>159</v>
      </c>
      <c r="C356" s="60" t="s">
        <v>84</v>
      </c>
      <c r="D356" s="55">
        <v>3000</v>
      </c>
      <c r="E356" s="55"/>
      <c r="F356" s="49">
        <f t="shared" ref="F356" si="153">I356+N356+P356+U356</f>
        <v>3000</v>
      </c>
      <c r="G356" s="49">
        <f t="shared" ref="G356" si="154">K356+O356+Q356+S356+V356</f>
        <v>0</v>
      </c>
      <c r="H356" s="62"/>
      <c r="I356" s="61"/>
      <c r="J356" s="61"/>
      <c r="K356" s="61"/>
      <c r="L356" s="61"/>
      <c r="M356" s="62"/>
      <c r="N356" s="61"/>
      <c r="O356" s="61"/>
      <c r="P356" s="61">
        <v>3000</v>
      </c>
      <c r="Q356" s="61"/>
      <c r="R356" s="61"/>
      <c r="S356" s="61"/>
      <c r="T356" s="62"/>
      <c r="U356" s="63"/>
      <c r="V356" s="63"/>
    </row>
    <row r="357" spans="1:22" s="56" customFormat="1" ht="19.5" customHeight="1" x14ac:dyDescent="0.25">
      <c r="A357" s="59"/>
      <c r="B357" s="59" t="s">
        <v>143</v>
      </c>
      <c r="C357" s="60" t="s">
        <v>84</v>
      </c>
      <c r="D357" s="55">
        <v>30000</v>
      </c>
      <c r="E357" s="55"/>
      <c r="F357" s="49">
        <f t="shared" si="147"/>
        <v>30000</v>
      </c>
      <c r="G357" s="49">
        <f t="shared" si="145"/>
        <v>0</v>
      </c>
      <c r="H357" s="62"/>
      <c r="I357" s="61"/>
      <c r="J357" s="61"/>
      <c r="K357" s="61"/>
      <c r="L357" s="61"/>
      <c r="M357" s="62"/>
      <c r="N357" s="61"/>
      <c r="O357" s="61"/>
      <c r="P357" s="61">
        <v>30000</v>
      </c>
      <c r="Q357" s="61"/>
      <c r="R357" s="61"/>
      <c r="S357" s="61"/>
      <c r="T357" s="62"/>
      <c r="U357" s="63"/>
      <c r="V357" s="63"/>
    </row>
    <row r="358" spans="1:22" s="56" customFormat="1" x14ac:dyDescent="0.25">
      <c r="A358" s="59"/>
      <c r="B358" s="59" t="s">
        <v>152</v>
      </c>
      <c r="C358" s="60" t="s">
        <v>84</v>
      </c>
      <c r="D358" s="55">
        <v>5000</v>
      </c>
      <c r="E358" s="55"/>
      <c r="F358" s="49">
        <f t="shared" si="147"/>
        <v>5000</v>
      </c>
      <c r="G358" s="49">
        <f t="shared" si="145"/>
        <v>0</v>
      </c>
      <c r="H358" s="62"/>
      <c r="I358" s="61"/>
      <c r="J358" s="61"/>
      <c r="K358" s="61"/>
      <c r="L358" s="61"/>
      <c r="M358" s="62"/>
      <c r="N358" s="61"/>
      <c r="O358" s="61"/>
      <c r="P358" s="61">
        <v>5000</v>
      </c>
      <c r="Q358" s="61"/>
      <c r="R358" s="61"/>
      <c r="S358" s="61"/>
      <c r="T358" s="62"/>
      <c r="U358" s="63"/>
      <c r="V358" s="63"/>
    </row>
    <row r="359" spans="1:22" s="56" customFormat="1" x14ac:dyDescent="0.25">
      <c r="A359" s="59"/>
      <c r="B359" s="59" t="s">
        <v>180</v>
      </c>
      <c r="C359" s="60" t="s">
        <v>84</v>
      </c>
      <c r="D359" s="55">
        <v>2500</v>
      </c>
      <c r="E359" s="55"/>
      <c r="F359" s="49">
        <f t="shared" ref="F359:F361" si="155">I359+N359+P359+U359</f>
        <v>2500</v>
      </c>
      <c r="G359" s="49">
        <f t="shared" ref="G359:G361" si="156">K359+O359+Q359+S359+V359</f>
        <v>0</v>
      </c>
      <c r="H359" s="62"/>
      <c r="I359" s="61">
        <v>2500</v>
      </c>
      <c r="J359" s="61"/>
      <c r="K359" s="61"/>
      <c r="L359" s="61"/>
      <c r="M359" s="62"/>
      <c r="N359" s="61"/>
      <c r="O359" s="61"/>
      <c r="P359" s="61"/>
      <c r="Q359" s="61"/>
      <c r="R359" s="61"/>
      <c r="S359" s="61"/>
      <c r="T359" s="62"/>
      <c r="U359" s="63"/>
      <c r="V359" s="63"/>
    </row>
    <row r="360" spans="1:22" s="56" customFormat="1" x14ac:dyDescent="0.25">
      <c r="A360" s="59"/>
      <c r="B360" s="59" t="s">
        <v>182</v>
      </c>
      <c r="C360" s="60" t="s">
        <v>84</v>
      </c>
      <c r="D360" s="55">
        <v>3000</v>
      </c>
      <c r="E360" s="55"/>
      <c r="F360" s="49">
        <f t="shared" si="155"/>
        <v>3000</v>
      </c>
      <c r="G360" s="49">
        <f t="shared" si="156"/>
        <v>0</v>
      </c>
      <c r="H360" s="62"/>
      <c r="I360" s="61">
        <v>3000</v>
      </c>
      <c r="J360" s="61"/>
      <c r="K360" s="61"/>
      <c r="L360" s="61"/>
      <c r="M360" s="62"/>
      <c r="N360" s="61"/>
      <c r="O360" s="61"/>
      <c r="P360" s="61"/>
      <c r="Q360" s="61"/>
      <c r="R360" s="61"/>
      <c r="S360" s="61"/>
      <c r="T360" s="62"/>
      <c r="U360" s="63"/>
      <c r="V360" s="63"/>
    </row>
    <row r="361" spans="1:22" s="56" customFormat="1" x14ac:dyDescent="0.25">
      <c r="A361" s="59"/>
      <c r="B361" s="59"/>
      <c r="C361" s="60"/>
      <c r="D361" s="55"/>
      <c r="E361" s="55"/>
      <c r="F361" s="49">
        <f t="shared" si="155"/>
        <v>0</v>
      </c>
      <c r="G361" s="49">
        <f t="shared" si="156"/>
        <v>0</v>
      </c>
      <c r="H361" s="62"/>
      <c r="I361" s="61"/>
      <c r="J361" s="61"/>
      <c r="K361" s="61"/>
      <c r="L361" s="61"/>
      <c r="M361" s="62"/>
      <c r="N361" s="61"/>
      <c r="O361" s="61"/>
      <c r="P361" s="61"/>
      <c r="Q361" s="61"/>
      <c r="R361" s="61"/>
      <c r="S361" s="61"/>
      <c r="T361" s="62"/>
      <c r="U361" s="63"/>
      <c r="V361" s="63"/>
    </row>
    <row r="362" spans="1:22" s="56" customFormat="1" x14ac:dyDescent="0.25">
      <c r="A362" s="59"/>
      <c r="B362" s="59" t="s">
        <v>67</v>
      </c>
      <c r="C362" s="60"/>
      <c r="D362" s="55"/>
      <c r="E362" s="55"/>
      <c r="F362" s="49">
        <f t="shared" si="147"/>
        <v>0</v>
      </c>
      <c r="G362" s="49">
        <f t="shared" si="145"/>
        <v>0</v>
      </c>
      <c r="H362" s="62"/>
      <c r="I362" s="61"/>
      <c r="J362" s="61"/>
      <c r="K362" s="61"/>
      <c r="L362" s="61"/>
      <c r="M362" s="62"/>
      <c r="N362" s="61"/>
      <c r="O362" s="61"/>
      <c r="P362" s="61"/>
      <c r="Q362" s="61"/>
      <c r="R362" s="61"/>
      <c r="S362" s="61"/>
      <c r="T362" s="62"/>
      <c r="U362" s="63"/>
      <c r="V362" s="63"/>
    </row>
    <row r="363" spans="1:22" s="56" customFormat="1" x14ac:dyDescent="0.25">
      <c r="A363" s="67">
        <v>5204</v>
      </c>
      <c r="B363" s="67" t="s">
        <v>36</v>
      </c>
      <c r="C363" s="68"/>
      <c r="D363" s="58">
        <f>SUM(D364:D365)</f>
        <v>55000</v>
      </c>
      <c r="E363" s="58">
        <f>SUM(E364:E365)</f>
        <v>0</v>
      </c>
      <c r="F363" s="49">
        <f t="shared" si="147"/>
        <v>55000</v>
      </c>
      <c r="G363" s="49">
        <f t="shared" si="145"/>
        <v>0</v>
      </c>
      <c r="H363" s="70"/>
      <c r="I363" s="69">
        <f>SUM(I364:I365)</f>
        <v>0</v>
      </c>
      <c r="J363" s="69">
        <f>SUM(J364:J365)</f>
        <v>0</v>
      </c>
      <c r="K363" s="69">
        <f>SUM(K364:K365)</f>
        <v>0</v>
      </c>
      <c r="L363" s="69">
        <f>SUM(L364:L365)</f>
        <v>0</v>
      </c>
      <c r="M363" s="70"/>
      <c r="N363" s="69">
        <f t="shared" ref="N363:S363" si="157">SUM(N364:N365)</f>
        <v>0</v>
      </c>
      <c r="O363" s="69">
        <f t="shared" si="157"/>
        <v>0</v>
      </c>
      <c r="P363" s="69">
        <f t="shared" si="157"/>
        <v>55000</v>
      </c>
      <c r="Q363" s="69">
        <f t="shared" si="157"/>
        <v>0</v>
      </c>
      <c r="R363" s="69">
        <f t="shared" si="157"/>
        <v>0</v>
      </c>
      <c r="S363" s="69">
        <f t="shared" si="157"/>
        <v>0</v>
      </c>
      <c r="T363" s="70"/>
      <c r="U363" s="71">
        <f>SUM(U364:U365)</f>
        <v>0</v>
      </c>
      <c r="V363" s="71">
        <f>SUM(V364:V365)</f>
        <v>0</v>
      </c>
    </row>
    <row r="364" spans="1:22" s="56" customFormat="1" ht="45" x14ac:dyDescent="0.25">
      <c r="A364" s="59"/>
      <c r="B364" s="59" t="s">
        <v>151</v>
      </c>
      <c r="C364" s="60" t="s">
        <v>84</v>
      </c>
      <c r="D364" s="55">
        <v>55000</v>
      </c>
      <c r="E364" s="55"/>
      <c r="F364" s="49">
        <f t="shared" si="147"/>
        <v>55000</v>
      </c>
      <c r="G364" s="49">
        <f t="shared" si="145"/>
        <v>0</v>
      </c>
      <c r="H364" s="62"/>
      <c r="I364" s="61"/>
      <c r="J364" s="61"/>
      <c r="K364" s="61"/>
      <c r="L364" s="61"/>
      <c r="M364" s="62"/>
      <c r="N364" s="61"/>
      <c r="O364" s="61"/>
      <c r="P364" s="61">
        <v>55000</v>
      </c>
      <c r="Q364" s="61"/>
      <c r="R364" s="61"/>
      <c r="S364" s="61"/>
      <c r="T364" s="62"/>
      <c r="U364" s="63"/>
      <c r="V364" s="63"/>
    </row>
    <row r="365" spans="1:22" s="56" customFormat="1" x14ac:dyDescent="0.25">
      <c r="A365" s="59"/>
      <c r="B365" s="59" t="s">
        <v>67</v>
      </c>
      <c r="C365" s="60"/>
      <c r="D365" s="55"/>
      <c r="E365" s="55"/>
      <c r="F365" s="49">
        <f t="shared" si="147"/>
        <v>0</v>
      </c>
      <c r="G365" s="49">
        <f t="shared" si="145"/>
        <v>0</v>
      </c>
      <c r="H365" s="62"/>
      <c r="I365" s="61"/>
      <c r="J365" s="61"/>
      <c r="K365" s="61"/>
      <c r="L365" s="61"/>
      <c r="M365" s="62"/>
      <c r="N365" s="61"/>
      <c r="O365" s="61"/>
      <c r="P365" s="61"/>
      <c r="Q365" s="61"/>
      <c r="R365" s="61"/>
      <c r="S365" s="61"/>
      <c r="T365" s="62"/>
      <c r="U365" s="63"/>
      <c r="V365" s="63"/>
    </row>
    <row r="366" spans="1:22" s="56" customFormat="1" x14ac:dyDescent="0.25">
      <c r="A366" s="67">
        <v>5205</v>
      </c>
      <c r="B366" s="67" t="s">
        <v>37</v>
      </c>
      <c r="C366" s="68"/>
      <c r="D366" s="58">
        <f>SUM(D367:D369)</f>
        <v>0</v>
      </c>
      <c r="E366" s="58">
        <f>SUM(E367:E369)</f>
        <v>0</v>
      </c>
      <c r="F366" s="49">
        <f t="shared" si="147"/>
        <v>0</v>
      </c>
      <c r="G366" s="49">
        <f t="shared" si="145"/>
        <v>0</v>
      </c>
      <c r="H366" s="70"/>
      <c r="I366" s="69">
        <f>SUM(I367:I369)</f>
        <v>0</v>
      </c>
      <c r="J366" s="69">
        <f>SUM(J367:J369)</f>
        <v>0</v>
      </c>
      <c r="K366" s="69">
        <f>SUM(K367:K369)</f>
        <v>0</v>
      </c>
      <c r="L366" s="69">
        <f>SUM(L367:L369)</f>
        <v>0</v>
      </c>
      <c r="M366" s="70"/>
      <c r="N366" s="69">
        <f t="shared" ref="N366:S366" si="158">SUM(N367:N369)</f>
        <v>0</v>
      </c>
      <c r="O366" s="69">
        <f t="shared" si="158"/>
        <v>0</v>
      </c>
      <c r="P366" s="69">
        <f t="shared" si="158"/>
        <v>0</v>
      </c>
      <c r="Q366" s="69">
        <f t="shared" si="158"/>
        <v>0</v>
      </c>
      <c r="R366" s="69">
        <f t="shared" si="158"/>
        <v>0</v>
      </c>
      <c r="S366" s="69">
        <f t="shared" si="158"/>
        <v>0</v>
      </c>
      <c r="T366" s="70"/>
      <c r="U366" s="71">
        <f>SUM(U367:U369)</f>
        <v>0</v>
      </c>
      <c r="V366" s="71">
        <f>SUM(V367:V369)</f>
        <v>0</v>
      </c>
    </row>
    <row r="367" spans="1:22" s="56" customFormat="1" x14ac:dyDescent="0.25">
      <c r="A367" s="59"/>
      <c r="B367" s="59"/>
      <c r="C367" s="60"/>
      <c r="D367" s="55"/>
      <c r="E367" s="55"/>
      <c r="F367" s="49">
        <f t="shared" ref="F367:F369" si="159">I367+N367+P367+U367</f>
        <v>0</v>
      </c>
      <c r="G367" s="49">
        <f t="shared" ref="G367:G384" si="160">K367+O367+Q367+S367+V367</f>
        <v>0</v>
      </c>
      <c r="H367" s="62"/>
      <c r="I367" s="61"/>
      <c r="J367" s="61"/>
      <c r="K367" s="61"/>
      <c r="L367" s="61"/>
      <c r="M367" s="62"/>
      <c r="N367" s="61"/>
      <c r="O367" s="61"/>
      <c r="P367" s="61"/>
      <c r="Q367" s="61"/>
      <c r="R367" s="61"/>
      <c r="S367" s="61"/>
      <c r="T367" s="62"/>
      <c r="U367" s="63"/>
      <c r="V367" s="63"/>
    </row>
    <row r="368" spans="1:22" s="56" customFormat="1" x14ac:dyDescent="0.25">
      <c r="A368" s="59"/>
      <c r="B368" s="59"/>
      <c r="C368" s="60"/>
      <c r="D368" s="55"/>
      <c r="E368" s="55"/>
      <c r="F368" s="49">
        <f t="shared" si="159"/>
        <v>0</v>
      </c>
      <c r="G368" s="49">
        <f t="shared" si="160"/>
        <v>0</v>
      </c>
      <c r="H368" s="62"/>
      <c r="I368" s="61"/>
      <c r="J368" s="61"/>
      <c r="K368" s="61"/>
      <c r="L368" s="61"/>
      <c r="M368" s="62"/>
      <c r="N368" s="61"/>
      <c r="O368" s="61"/>
      <c r="P368" s="61"/>
      <c r="Q368" s="61"/>
      <c r="R368" s="61"/>
      <c r="S368" s="61"/>
      <c r="T368" s="62"/>
      <c r="U368" s="63"/>
      <c r="V368" s="63"/>
    </row>
    <row r="369" spans="1:22" s="56" customFormat="1" x14ac:dyDescent="0.25">
      <c r="A369" s="59"/>
      <c r="B369" s="59" t="s">
        <v>67</v>
      </c>
      <c r="C369" s="60"/>
      <c r="D369" s="55"/>
      <c r="E369" s="55"/>
      <c r="F369" s="49">
        <f t="shared" si="159"/>
        <v>0</v>
      </c>
      <c r="G369" s="49">
        <f t="shared" si="160"/>
        <v>0</v>
      </c>
      <c r="H369" s="62"/>
      <c r="I369" s="61"/>
      <c r="J369" s="61"/>
      <c r="K369" s="61"/>
      <c r="L369" s="61"/>
      <c r="M369" s="62"/>
      <c r="N369" s="61"/>
      <c r="O369" s="61"/>
      <c r="P369" s="61"/>
      <c r="Q369" s="61"/>
      <c r="R369" s="61"/>
      <c r="S369" s="61"/>
      <c r="T369" s="62"/>
      <c r="U369" s="63"/>
      <c r="V369" s="63"/>
    </row>
    <row r="370" spans="1:22" s="56" customFormat="1" ht="30" x14ac:dyDescent="0.25">
      <c r="A370" s="67">
        <v>5206</v>
      </c>
      <c r="B370" s="67" t="s">
        <v>64</v>
      </c>
      <c r="C370" s="68"/>
      <c r="D370" s="58">
        <f>D371+D377</f>
        <v>2589625</v>
      </c>
      <c r="E370" s="58">
        <f>E371+E377</f>
        <v>581410</v>
      </c>
      <c r="F370" s="49">
        <f>I370+N370+P370+U370+R370</f>
        <v>2008215</v>
      </c>
      <c r="G370" s="49">
        <f t="shared" si="160"/>
        <v>0</v>
      </c>
      <c r="H370" s="70"/>
      <c r="I370" s="69">
        <f>I371+I377</f>
        <v>257737</v>
      </c>
      <c r="J370" s="69">
        <f>J371+J377</f>
        <v>257737</v>
      </c>
      <c r="K370" s="69">
        <f>K371+K377</f>
        <v>0</v>
      </c>
      <c r="L370" s="69">
        <f>L371+L377</f>
        <v>0</v>
      </c>
      <c r="M370" s="70"/>
      <c r="N370" s="69">
        <f t="shared" ref="N370:S370" si="161">N371+N377</f>
        <v>0</v>
      </c>
      <c r="O370" s="69">
        <f t="shared" si="161"/>
        <v>0</v>
      </c>
      <c r="P370" s="69">
        <f t="shared" si="161"/>
        <v>435015</v>
      </c>
      <c r="Q370" s="69">
        <f t="shared" si="161"/>
        <v>0</v>
      </c>
      <c r="R370" s="69">
        <f t="shared" si="161"/>
        <v>1315463</v>
      </c>
      <c r="S370" s="69">
        <f t="shared" si="161"/>
        <v>0</v>
      </c>
      <c r="T370" s="70"/>
      <c r="U370" s="71">
        <f>U371+U377</f>
        <v>0</v>
      </c>
      <c r="V370" s="71">
        <f>V371+V377</f>
        <v>0</v>
      </c>
    </row>
    <row r="371" spans="1:22" s="56" customFormat="1" x14ac:dyDescent="0.25">
      <c r="A371" s="59"/>
      <c r="B371" s="138" t="s">
        <v>68</v>
      </c>
      <c r="C371" s="139"/>
      <c r="D371" s="140">
        <f>SUM(D372:D376)</f>
        <v>2589625</v>
      </c>
      <c r="E371" s="140">
        <f>SUM(E372:E376)</f>
        <v>581410</v>
      </c>
      <c r="F371" s="49">
        <f>I371+N371+P371+U371+R371</f>
        <v>2008215</v>
      </c>
      <c r="G371" s="49">
        <f t="shared" si="160"/>
        <v>0</v>
      </c>
      <c r="H371" s="62"/>
      <c r="I371" s="61">
        <f>SUM(I372:I376)</f>
        <v>257737</v>
      </c>
      <c r="J371" s="61">
        <f>SUM(J372:J376)</f>
        <v>257737</v>
      </c>
      <c r="K371" s="61">
        <f>SUM(K372:K376)</f>
        <v>0</v>
      </c>
      <c r="L371" s="61">
        <f>SUM(L372:L376)</f>
        <v>0</v>
      </c>
      <c r="M371" s="62"/>
      <c r="N371" s="61">
        <f t="shared" ref="N371:S371" si="162">SUM(N372:N376)</f>
        <v>0</v>
      </c>
      <c r="O371" s="61">
        <f t="shared" si="162"/>
        <v>0</v>
      </c>
      <c r="P371" s="61">
        <f t="shared" si="162"/>
        <v>435015</v>
      </c>
      <c r="Q371" s="61">
        <f t="shared" si="162"/>
        <v>0</v>
      </c>
      <c r="R371" s="61">
        <f t="shared" si="162"/>
        <v>1315463</v>
      </c>
      <c r="S371" s="61">
        <f t="shared" si="162"/>
        <v>0</v>
      </c>
      <c r="T371" s="62"/>
      <c r="U371" s="63">
        <f>SUM(U372:U376)</f>
        <v>0</v>
      </c>
      <c r="V371" s="63">
        <f>SUM(V372:V376)</f>
        <v>0</v>
      </c>
    </row>
    <row r="372" spans="1:22" s="56" customFormat="1" ht="46.5" customHeight="1" x14ac:dyDescent="0.25">
      <c r="A372" s="59"/>
      <c r="B372" s="122" t="s">
        <v>90</v>
      </c>
      <c r="C372" s="123" t="s">
        <v>80</v>
      </c>
      <c r="D372" s="123">
        <v>902202</v>
      </c>
      <c r="E372" s="147">
        <v>581410</v>
      </c>
      <c r="F372" s="49">
        <f t="shared" ref="F372:F434" si="163">I372+N372+P372+U372+R372</f>
        <v>320792</v>
      </c>
      <c r="G372" s="49">
        <f t="shared" si="160"/>
        <v>0</v>
      </c>
      <c r="H372" s="62"/>
      <c r="I372" s="61"/>
      <c r="J372" s="61"/>
      <c r="K372" s="61"/>
      <c r="L372" s="61"/>
      <c r="M372" s="62"/>
      <c r="N372" s="61"/>
      <c r="O372" s="61"/>
      <c r="P372" s="61">
        <v>320792</v>
      </c>
      <c r="Q372" s="61"/>
      <c r="R372" s="61"/>
      <c r="S372" s="61"/>
      <c r="T372" s="62"/>
      <c r="U372" s="63"/>
      <c r="V372" s="63"/>
    </row>
    <row r="373" spans="1:22" s="56" customFormat="1" ht="45" x14ac:dyDescent="0.25">
      <c r="A373" s="59"/>
      <c r="B373" s="141" t="s">
        <v>91</v>
      </c>
      <c r="C373" s="142" t="s">
        <v>86</v>
      </c>
      <c r="D373" s="143">
        <v>1573200</v>
      </c>
      <c r="E373" s="143">
        <v>0</v>
      </c>
      <c r="F373" s="49">
        <f t="shared" si="163"/>
        <v>1573200</v>
      </c>
      <c r="G373" s="49">
        <f t="shared" si="160"/>
        <v>0</v>
      </c>
      <c r="H373" s="62" t="s">
        <v>107</v>
      </c>
      <c r="I373" s="61">
        <v>257737</v>
      </c>
      <c r="J373" s="61">
        <v>257737</v>
      </c>
      <c r="K373" s="61"/>
      <c r="L373" s="61"/>
      <c r="M373" s="62"/>
      <c r="N373" s="61"/>
      <c r="O373" s="61"/>
      <c r="P373" s="61"/>
      <c r="Q373" s="61"/>
      <c r="R373" s="61">
        <v>1315463</v>
      </c>
      <c r="S373" s="61"/>
      <c r="T373" s="62"/>
      <c r="U373" s="63"/>
      <c r="V373" s="63"/>
    </row>
    <row r="374" spans="1:22" s="56" customFormat="1" ht="30" x14ac:dyDescent="0.25">
      <c r="A374" s="59"/>
      <c r="B374" s="59" t="s">
        <v>153</v>
      </c>
      <c r="C374" s="60" t="s">
        <v>84</v>
      </c>
      <c r="D374" s="55">
        <v>114223</v>
      </c>
      <c r="E374" s="55">
        <v>0</v>
      </c>
      <c r="F374" s="49">
        <f t="shared" si="163"/>
        <v>114223</v>
      </c>
      <c r="G374" s="49">
        <f t="shared" si="160"/>
        <v>0</v>
      </c>
      <c r="H374" s="62"/>
      <c r="I374" s="61"/>
      <c r="J374" s="61"/>
      <c r="K374" s="61"/>
      <c r="L374" s="61"/>
      <c r="M374" s="62"/>
      <c r="N374" s="61"/>
      <c r="O374" s="61"/>
      <c r="P374" s="61">
        <v>114223</v>
      </c>
      <c r="Q374" s="61"/>
      <c r="R374" s="61"/>
      <c r="S374" s="61"/>
      <c r="T374" s="62"/>
      <c r="U374" s="63"/>
      <c r="V374" s="63"/>
    </row>
    <row r="375" spans="1:22" s="56" customFormat="1" x14ac:dyDescent="0.25">
      <c r="A375" s="59"/>
      <c r="B375" s="59"/>
      <c r="C375" s="60"/>
      <c r="D375" s="55"/>
      <c r="E375" s="55"/>
      <c r="F375" s="49">
        <f t="shared" si="163"/>
        <v>0</v>
      </c>
      <c r="G375" s="49">
        <f t="shared" si="160"/>
        <v>0</v>
      </c>
      <c r="H375" s="62"/>
      <c r="I375" s="61"/>
      <c r="J375" s="61"/>
      <c r="K375" s="61"/>
      <c r="L375" s="61"/>
      <c r="M375" s="62"/>
      <c r="N375" s="61"/>
      <c r="O375" s="61"/>
      <c r="P375" s="61"/>
      <c r="Q375" s="61"/>
      <c r="R375" s="61"/>
      <c r="S375" s="61"/>
      <c r="T375" s="62"/>
      <c r="U375" s="63"/>
      <c r="V375" s="63"/>
    </row>
    <row r="376" spans="1:22" s="56" customFormat="1" x14ac:dyDescent="0.25">
      <c r="A376" s="59"/>
      <c r="B376" s="59" t="s">
        <v>67</v>
      </c>
      <c r="C376" s="60"/>
      <c r="D376" s="55"/>
      <c r="E376" s="55"/>
      <c r="F376" s="49">
        <f t="shared" si="163"/>
        <v>0</v>
      </c>
      <c r="G376" s="49">
        <f t="shared" si="160"/>
        <v>0</v>
      </c>
      <c r="H376" s="62"/>
      <c r="I376" s="61"/>
      <c r="J376" s="61"/>
      <c r="K376" s="61"/>
      <c r="L376" s="61"/>
      <c r="M376" s="62"/>
      <c r="N376" s="61"/>
      <c r="O376" s="61"/>
      <c r="P376" s="61"/>
      <c r="Q376" s="61"/>
      <c r="R376" s="61"/>
      <c r="S376" s="61"/>
      <c r="T376" s="62"/>
      <c r="U376" s="63"/>
      <c r="V376" s="63"/>
    </row>
    <row r="377" spans="1:22" s="56" customFormat="1" x14ac:dyDescent="0.25">
      <c r="A377" s="67"/>
      <c r="B377" s="67" t="s">
        <v>30</v>
      </c>
      <c r="C377" s="68"/>
      <c r="D377" s="58">
        <f>SUM(D378:D380)</f>
        <v>0</v>
      </c>
      <c r="E377" s="58">
        <f>SUM(E378:E380)</f>
        <v>0</v>
      </c>
      <c r="F377" s="49">
        <f t="shared" si="163"/>
        <v>0</v>
      </c>
      <c r="G377" s="49">
        <f t="shared" si="160"/>
        <v>0</v>
      </c>
      <c r="H377" s="70"/>
      <c r="I377" s="69">
        <f>SUM(I378:I380)</f>
        <v>0</v>
      </c>
      <c r="J377" s="69">
        <f>SUM(J378:J380)</f>
        <v>0</v>
      </c>
      <c r="K377" s="69">
        <f>SUM(K378:K380)</f>
        <v>0</v>
      </c>
      <c r="L377" s="69">
        <f>SUM(L378:L380)</f>
        <v>0</v>
      </c>
      <c r="M377" s="70"/>
      <c r="N377" s="69">
        <f t="shared" ref="N377:S377" si="164">SUM(N378:N380)</f>
        <v>0</v>
      </c>
      <c r="O377" s="69">
        <f t="shared" si="164"/>
        <v>0</v>
      </c>
      <c r="P377" s="69">
        <f t="shared" si="164"/>
        <v>0</v>
      </c>
      <c r="Q377" s="69">
        <f t="shared" si="164"/>
        <v>0</v>
      </c>
      <c r="R377" s="69">
        <f t="shared" si="164"/>
        <v>0</v>
      </c>
      <c r="S377" s="69">
        <f t="shared" si="164"/>
        <v>0</v>
      </c>
      <c r="T377" s="70"/>
      <c r="U377" s="71">
        <f>SUM(U378:U380)</f>
        <v>0</v>
      </c>
      <c r="V377" s="71">
        <f>SUM(V378:V380)</f>
        <v>0</v>
      </c>
    </row>
    <row r="378" spans="1:22" s="56" customFormat="1" x14ac:dyDescent="0.25">
      <c r="A378" s="59"/>
      <c r="B378" s="59"/>
      <c r="C378" s="60"/>
      <c r="D378" s="55"/>
      <c r="E378" s="55"/>
      <c r="F378" s="49">
        <f t="shared" si="163"/>
        <v>0</v>
      </c>
      <c r="G378" s="49">
        <f t="shared" si="160"/>
        <v>0</v>
      </c>
      <c r="H378" s="62"/>
      <c r="I378" s="61"/>
      <c r="J378" s="61"/>
      <c r="K378" s="61"/>
      <c r="L378" s="61"/>
      <c r="M378" s="62"/>
      <c r="N378" s="61"/>
      <c r="O378" s="61"/>
      <c r="P378" s="61"/>
      <c r="Q378" s="61"/>
      <c r="R378" s="61"/>
      <c r="S378" s="61"/>
      <c r="T378" s="62"/>
      <c r="U378" s="63"/>
      <c r="V378" s="63"/>
    </row>
    <row r="379" spans="1:22" s="56" customFormat="1" x14ac:dyDescent="0.25">
      <c r="A379" s="59"/>
      <c r="B379" s="59"/>
      <c r="C379" s="60"/>
      <c r="D379" s="55"/>
      <c r="E379" s="55"/>
      <c r="F379" s="49">
        <f t="shared" si="163"/>
        <v>0</v>
      </c>
      <c r="G379" s="49">
        <f t="shared" si="160"/>
        <v>0</v>
      </c>
      <c r="H379" s="62"/>
      <c r="I379" s="61"/>
      <c r="J379" s="61"/>
      <c r="K379" s="61"/>
      <c r="L379" s="61"/>
      <c r="M379" s="62"/>
      <c r="N379" s="61"/>
      <c r="O379" s="61"/>
      <c r="P379" s="61"/>
      <c r="Q379" s="61"/>
      <c r="R379" s="61"/>
      <c r="S379" s="61"/>
      <c r="T379" s="62"/>
      <c r="U379" s="63"/>
      <c r="V379" s="63"/>
    </row>
    <row r="380" spans="1:22" s="56" customFormat="1" x14ac:dyDescent="0.25">
      <c r="A380" s="59"/>
      <c r="B380" s="59" t="s">
        <v>67</v>
      </c>
      <c r="C380" s="60"/>
      <c r="D380" s="55"/>
      <c r="E380" s="55"/>
      <c r="F380" s="49">
        <f t="shared" si="163"/>
        <v>0</v>
      </c>
      <c r="G380" s="49">
        <f t="shared" si="160"/>
        <v>0</v>
      </c>
      <c r="H380" s="62"/>
      <c r="I380" s="61"/>
      <c r="J380" s="61"/>
      <c r="K380" s="61"/>
      <c r="L380" s="61"/>
      <c r="M380" s="62"/>
      <c r="N380" s="61"/>
      <c r="O380" s="61"/>
      <c r="P380" s="61"/>
      <c r="Q380" s="61"/>
      <c r="R380" s="61"/>
      <c r="S380" s="61"/>
      <c r="T380" s="62"/>
      <c r="U380" s="63"/>
      <c r="V380" s="63"/>
    </row>
    <row r="381" spans="1:22" s="56" customFormat="1" x14ac:dyDescent="0.25">
      <c r="A381" s="67">
        <v>5219</v>
      </c>
      <c r="B381" s="67" t="s">
        <v>38</v>
      </c>
      <c r="C381" s="68"/>
      <c r="D381" s="58">
        <f>SUM(D382:D383)</f>
        <v>53000</v>
      </c>
      <c r="E381" s="58">
        <f>SUM(E382:E383)</f>
        <v>0</v>
      </c>
      <c r="F381" s="49">
        <f t="shared" si="163"/>
        <v>53000</v>
      </c>
      <c r="G381" s="49">
        <f t="shared" si="160"/>
        <v>0</v>
      </c>
      <c r="H381" s="70"/>
      <c r="I381" s="69">
        <f>SUM(I382:I383)</f>
        <v>53000</v>
      </c>
      <c r="J381" s="69">
        <f>SUM(J382:J383)</f>
        <v>0</v>
      </c>
      <c r="K381" s="69">
        <f>SUM(K382:K383)</f>
        <v>0</v>
      </c>
      <c r="L381" s="69">
        <f>SUM(L382:L383)</f>
        <v>0</v>
      </c>
      <c r="M381" s="72"/>
      <c r="N381" s="69">
        <f t="shared" ref="N381:S381" si="165">SUM(N382:N383)</f>
        <v>0</v>
      </c>
      <c r="O381" s="69">
        <f t="shared" si="165"/>
        <v>0</v>
      </c>
      <c r="P381" s="69">
        <f t="shared" si="165"/>
        <v>0</v>
      </c>
      <c r="Q381" s="69">
        <f t="shared" si="165"/>
        <v>0</v>
      </c>
      <c r="R381" s="69">
        <f t="shared" si="165"/>
        <v>0</v>
      </c>
      <c r="S381" s="69">
        <f t="shared" si="165"/>
        <v>0</v>
      </c>
      <c r="T381" s="72"/>
      <c r="U381" s="71">
        <f>SUM(U382:U383)</f>
        <v>0</v>
      </c>
      <c r="V381" s="71">
        <f>SUM(V382:V383)</f>
        <v>0</v>
      </c>
    </row>
    <row r="382" spans="1:22" s="56" customFormat="1" ht="30" x14ac:dyDescent="0.25">
      <c r="A382" s="59"/>
      <c r="B382" s="59" t="s">
        <v>177</v>
      </c>
      <c r="C382" s="60" t="s">
        <v>84</v>
      </c>
      <c r="D382" s="55">
        <v>50000</v>
      </c>
      <c r="E382" s="55"/>
      <c r="F382" s="49">
        <f t="shared" si="163"/>
        <v>50000</v>
      </c>
      <c r="G382" s="49">
        <f t="shared" si="160"/>
        <v>0</v>
      </c>
      <c r="H382" s="62"/>
      <c r="I382" s="61">
        <v>50000</v>
      </c>
      <c r="J382" s="61"/>
      <c r="K382" s="61"/>
      <c r="L382" s="61"/>
      <c r="M382" s="64"/>
      <c r="N382" s="65"/>
      <c r="O382" s="65"/>
      <c r="P382" s="65"/>
      <c r="Q382" s="65"/>
      <c r="R382" s="65"/>
      <c r="S382" s="65"/>
      <c r="T382" s="64"/>
      <c r="U382" s="66"/>
      <c r="V382" s="66"/>
    </row>
    <row r="383" spans="1:22" s="56" customFormat="1" x14ac:dyDescent="0.25">
      <c r="A383" s="59"/>
      <c r="B383" s="59" t="s">
        <v>179</v>
      </c>
      <c r="C383" s="60" t="s">
        <v>84</v>
      </c>
      <c r="D383" s="55">
        <v>3000</v>
      </c>
      <c r="E383" s="55"/>
      <c r="F383" s="49">
        <f t="shared" si="163"/>
        <v>3000</v>
      </c>
      <c r="G383" s="49">
        <f t="shared" si="160"/>
        <v>0</v>
      </c>
      <c r="H383" s="62"/>
      <c r="I383" s="61">
        <v>3000</v>
      </c>
      <c r="J383" s="61"/>
      <c r="K383" s="61"/>
      <c r="L383" s="61"/>
      <c r="M383" s="64"/>
      <c r="N383" s="65"/>
      <c r="O383" s="65"/>
      <c r="P383" s="65"/>
      <c r="Q383" s="65"/>
      <c r="R383" s="65"/>
      <c r="S383" s="65"/>
      <c r="T383" s="64"/>
      <c r="U383" s="66"/>
      <c r="V383" s="66"/>
    </row>
    <row r="384" spans="1:22" s="45" customFormat="1" x14ac:dyDescent="0.25">
      <c r="A384" s="85" t="s">
        <v>23</v>
      </c>
      <c r="B384" s="85" t="s">
        <v>46</v>
      </c>
      <c r="C384" s="82"/>
      <c r="D384" s="83">
        <f>D385+D389+D392+D397+D400+D404+D415</f>
        <v>1043000</v>
      </c>
      <c r="E384" s="83">
        <f>E385+E389+E392+E397+E400+E404+E415</f>
        <v>0</v>
      </c>
      <c r="F384" s="49">
        <f t="shared" si="163"/>
        <v>1043000</v>
      </c>
      <c r="G384" s="83">
        <f t="shared" si="160"/>
        <v>0</v>
      </c>
      <c r="H384" s="82"/>
      <c r="I384" s="83">
        <f>I385+I389+I392+I397+I400+I404+I415</f>
        <v>0</v>
      </c>
      <c r="J384" s="83">
        <f>J385+J389+J392+J397+J400+J404+J415</f>
        <v>0</v>
      </c>
      <c r="K384" s="83">
        <f>K385+K389+K392+K397+K400+K404+K415</f>
        <v>0</v>
      </c>
      <c r="L384" s="83">
        <f>L385+L389+L392+L397+L400+L404+L415</f>
        <v>0</v>
      </c>
      <c r="M384" s="82"/>
      <c r="N384" s="83">
        <f t="shared" ref="N384:S384" si="166">N385+N389+N392+N397+N400+N404+N415</f>
        <v>89951</v>
      </c>
      <c r="O384" s="83">
        <f t="shared" si="166"/>
        <v>0</v>
      </c>
      <c r="P384" s="83">
        <f t="shared" si="166"/>
        <v>953049</v>
      </c>
      <c r="Q384" s="83">
        <f t="shared" si="166"/>
        <v>0</v>
      </c>
      <c r="R384" s="83">
        <f t="shared" si="166"/>
        <v>0</v>
      </c>
      <c r="S384" s="83">
        <f t="shared" si="166"/>
        <v>0</v>
      </c>
      <c r="T384" s="82"/>
      <c r="U384" s="84">
        <f>U385+U389+U392+U397+U400+U404+U415</f>
        <v>0</v>
      </c>
      <c r="V384" s="84">
        <f>V385+V389+V392+V397+V400+V404+V415</f>
        <v>0</v>
      </c>
    </row>
    <row r="385" spans="1:22" s="56" customFormat="1" x14ac:dyDescent="0.25">
      <c r="A385" s="67">
        <v>5201</v>
      </c>
      <c r="B385" s="67" t="s">
        <v>34</v>
      </c>
      <c r="C385" s="68"/>
      <c r="D385" s="58">
        <f>SUM(D386:D388)</f>
        <v>2000</v>
      </c>
      <c r="E385" s="58">
        <f>SUM(E386:E388)</f>
        <v>0</v>
      </c>
      <c r="F385" s="49">
        <f t="shared" si="163"/>
        <v>2000</v>
      </c>
      <c r="G385" s="49">
        <f t="shared" ref="G385:G400" si="167">K385+O385+Q385+S385+V385</f>
        <v>0</v>
      </c>
      <c r="H385" s="70"/>
      <c r="I385" s="69">
        <f>SUM(I386:I388)</f>
        <v>0</v>
      </c>
      <c r="J385" s="69">
        <f>SUM(J386:J388)</f>
        <v>0</v>
      </c>
      <c r="K385" s="69">
        <f>SUM(K386:K388)</f>
        <v>0</v>
      </c>
      <c r="L385" s="69">
        <f>SUM(L386:L388)</f>
        <v>0</v>
      </c>
      <c r="M385" s="70"/>
      <c r="N385" s="69">
        <f t="shared" ref="N385:S385" si="168">SUM(N386:N388)</f>
        <v>0</v>
      </c>
      <c r="O385" s="69">
        <f t="shared" si="168"/>
        <v>0</v>
      </c>
      <c r="P385" s="69">
        <f t="shared" si="168"/>
        <v>2000</v>
      </c>
      <c r="Q385" s="69">
        <f t="shared" si="168"/>
        <v>0</v>
      </c>
      <c r="R385" s="69">
        <f t="shared" si="168"/>
        <v>0</v>
      </c>
      <c r="S385" s="69">
        <f t="shared" si="168"/>
        <v>0</v>
      </c>
      <c r="T385" s="70"/>
      <c r="U385" s="71">
        <f>SUM(U386:U388)</f>
        <v>0</v>
      </c>
      <c r="V385" s="71">
        <f>SUM(V386:V388)</f>
        <v>0</v>
      </c>
    </row>
    <row r="386" spans="1:22" s="56" customFormat="1" ht="30" x14ac:dyDescent="0.25">
      <c r="A386" s="59"/>
      <c r="B386" s="59" t="s">
        <v>148</v>
      </c>
      <c r="C386" s="60" t="s">
        <v>84</v>
      </c>
      <c r="D386" s="55">
        <v>2000</v>
      </c>
      <c r="E386" s="55"/>
      <c r="F386" s="49">
        <f t="shared" si="163"/>
        <v>2000</v>
      </c>
      <c r="G386" s="49">
        <f t="shared" si="167"/>
        <v>0</v>
      </c>
      <c r="H386" s="62"/>
      <c r="I386" s="61"/>
      <c r="J386" s="61"/>
      <c r="K386" s="61"/>
      <c r="L386" s="61"/>
      <c r="M386" s="62"/>
      <c r="N386" s="61"/>
      <c r="O386" s="61"/>
      <c r="P386" s="61">
        <v>2000</v>
      </c>
      <c r="Q386" s="61"/>
      <c r="R386" s="61"/>
      <c r="S386" s="61"/>
      <c r="T386" s="62"/>
      <c r="U386" s="63"/>
      <c r="V386" s="63"/>
    </row>
    <row r="387" spans="1:22" s="56" customFormat="1" x14ac:dyDescent="0.25">
      <c r="A387" s="59"/>
      <c r="B387" s="59"/>
      <c r="C387" s="60"/>
      <c r="D387" s="55"/>
      <c r="E387" s="55"/>
      <c r="F387" s="49">
        <f t="shared" si="163"/>
        <v>0</v>
      </c>
      <c r="G387" s="49">
        <f t="shared" si="167"/>
        <v>0</v>
      </c>
      <c r="H387" s="62"/>
      <c r="I387" s="61"/>
      <c r="J387" s="61"/>
      <c r="K387" s="61"/>
      <c r="L387" s="61"/>
      <c r="M387" s="62"/>
      <c r="N387" s="61"/>
      <c r="O387" s="61"/>
      <c r="P387" s="61"/>
      <c r="Q387" s="61"/>
      <c r="R387" s="61"/>
      <c r="S387" s="61"/>
      <c r="T387" s="62"/>
      <c r="U387" s="63"/>
      <c r="V387" s="63"/>
    </row>
    <row r="388" spans="1:22" s="56" customFormat="1" x14ac:dyDescent="0.25">
      <c r="A388" s="59"/>
      <c r="B388" s="59" t="s">
        <v>67</v>
      </c>
      <c r="C388" s="60"/>
      <c r="D388" s="55"/>
      <c r="E388" s="55"/>
      <c r="F388" s="49">
        <f t="shared" si="163"/>
        <v>0</v>
      </c>
      <c r="G388" s="49">
        <f t="shared" si="167"/>
        <v>0</v>
      </c>
      <c r="H388" s="62"/>
      <c r="I388" s="61"/>
      <c r="J388" s="61"/>
      <c r="K388" s="61"/>
      <c r="L388" s="61"/>
      <c r="M388" s="62"/>
      <c r="N388" s="61"/>
      <c r="O388" s="61"/>
      <c r="P388" s="61"/>
      <c r="Q388" s="61"/>
      <c r="R388" s="61"/>
      <c r="S388" s="61"/>
      <c r="T388" s="62"/>
      <c r="U388" s="63"/>
      <c r="V388" s="63"/>
    </row>
    <row r="389" spans="1:22" s="56" customFormat="1" x14ac:dyDescent="0.25">
      <c r="A389" s="67">
        <v>5202</v>
      </c>
      <c r="B389" s="67" t="s">
        <v>63</v>
      </c>
      <c r="C389" s="68"/>
      <c r="D389" s="58">
        <f>SUM(D390:D391)</f>
        <v>0</v>
      </c>
      <c r="E389" s="58">
        <f>SUM(E390:E391)</f>
        <v>0</v>
      </c>
      <c r="F389" s="49">
        <f t="shared" si="163"/>
        <v>0</v>
      </c>
      <c r="G389" s="49">
        <f t="shared" si="167"/>
        <v>0</v>
      </c>
      <c r="H389" s="70"/>
      <c r="I389" s="69">
        <f>SUM(I390:I391)</f>
        <v>0</v>
      </c>
      <c r="J389" s="69">
        <f>SUM(J390:J391)</f>
        <v>0</v>
      </c>
      <c r="K389" s="69">
        <f>SUM(K390:K391)</f>
        <v>0</v>
      </c>
      <c r="L389" s="69">
        <f>SUM(L390:L391)</f>
        <v>0</v>
      </c>
      <c r="M389" s="70"/>
      <c r="N389" s="69">
        <f t="shared" ref="N389:S389" si="169">SUM(N390:N391)</f>
        <v>0</v>
      </c>
      <c r="O389" s="69">
        <f t="shared" si="169"/>
        <v>0</v>
      </c>
      <c r="P389" s="69">
        <f t="shared" si="169"/>
        <v>0</v>
      </c>
      <c r="Q389" s="69">
        <f t="shared" si="169"/>
        <v>0</v>
      </c>
      <c r="R389" s="69">
        <f t="shared" si="169"/>
        <v>0</v>
      </c>
      <c r="S389" s="69">
        <f t="shared" si="169"/>
        <v>0</v>
      </c>
      <c r="T389" s="70"/>
      <c r="U389" s="71">
        <f>SUM(U390:U391)</f>
        <v>0</v>
      </c>
      <c r="V389" s="71">
        <f>SUM(V390:V391)</f>
        <v>0</v>
      </c>
    </row>
    <row r="390" spans="1:22" s="56" customFormat="1" x14ac:dyDescent="0.25">
      <c r="A390" s="59"/>
      <c r="B390" s="59"/>
      <c r="C390" s="60"/>
      <c r="D390" s="55"/>
      <c r="E390" s="55"/>
      <c r="F390" s="49">
        <f t="shared" si="163"/>
        <v>0</v>
      </c>
      <c r="G390" s="49">
        <f t="shared" si="167"/>
        <v>0</v>
      </c>
      <c r="H390" s="62"/>
      <c r="I390" s="61"/>
      <c r="J390" s="61"/>
      <c r="K390" s="61"/>
      <c r="L390" s="61"/>
      <c r="M390" s="62"/>
      <c r="N390" s="61"/>
      <c r="O390" s="61"/>
      <c r="P390" s="61"/>
      <c r="Q390" s="61"/>
      <c r="R390" s="61"/>
      <c r="S390" s="61"/>
      <c r="T390" s="62"/>
      <c r="U390" s="63"/>
      <c r="V390" s="63"/>
    </row>
    <row r="391" spans="1:22" s="56" customFormat="1" x14ac:dyDescent="0.25">
      <c r="A391" s="59"/>
      <c r="B391" s="59" t="s">
        <v>67</v>
      </c>
      <c r="C391" s="60"/>
      <c r="D391" s="55"/>
      <c r="E391" s="55"/>
      <c r="F391" s="49">
        <f t="shared" si="163"/>
        <v>0</v>
      </c>
      <c r="G391" s="49">
        <f t="shared" si="167"/>
        <v>0</v>
      </c>
      <c r="H391" s="62"/>
      <c r="I391" s="61"/>
      <c r="J391" s="61"/>
      <c r="K391" s="61"/>
      <c r="L391" s="61"/>
      <c r="M391" s="62"/>
      <c r="N391" s="61"/>
      <c r="O391" s="61"/>
      <c r="P391" s="61"/>
      <c r="Q391" s="61"/>
      <c r="R391" s="61"/>
      <c r="S391" s="61"/>
      <c r="T391" s="62"/>
      <c r="U391" s="63"/>
      <c r="V391" s="63"/>
    </row>
    <row r="392" spans="1:22" s="56" customFormat="1" ht="30" x14ac:dyDescent="0.25">
      <c r="A392" s="67">
        <v>5203</v>
      </c>
      <c r="B392" s="67" t="s">
        <v>35</v>
      </c>
      <c r="C392" s="68"/>
      <c r="D392" s="58">
        <f>SUM(D393:D396)</f>
        <v>305000</v>
      </c>
      <c r="E392" s="58">
        <f>SUM(E393:E396)</f>
        <v>0</v>
      </c>
      <c r="F392" s="49">
        <f t="shared" si="163"/>
        <v>305000</v>
      </c>
      <c r="G392" s="49">
        <f t="shared" si="167"/>
        <v>0</v>
      </c>
      <c r="H392" s="70"/>
      <c r="I392" s="69">
        <f>SUM(I393:I396)</f>
        <v>0</v>
      </c>
      <c r="J392" s="69">
        <f>SUM(J393:J396)</f>
        <v>0</v>
      </c>
      <c r="K392" s="69">
        <f>SUM(K393:K396)</f>
        <v>0</v>
      </c>
      <c r="L392" s="69">
        <f>SUM(L393:L396)</f>
        <v>0</v>
      </c>
      <c r="M392" s="70"/>
      <c r="N392" s="69">
        <f t="shared" ref="N392:S392" si="170">SUM(N393:N396)</f>
        <v>74951</v>
      </c>
      <c r="O392" s="69">
        <f t="shared" si="170"/>
        <v>0</v>
      </c>
      <c r="P392" s="69">
        <f t="shared" si="170"/>
        <v>230049</v>
      </c>
      <c r="Q392" s="69">
        <f t="shared" si="170"/>
        <v>0</v>
      </c>
      <c r="R392" s="69">
        <f t="shared" si="170"/>
        <v>0</v>
      </c>
      <c r="S392" s="69">
        <f t="shared" si="170"/>
        <v>0</v>
      </c>
      <c r="T392" s="70"/>
      <c r="U392" s="71">
        <f>SUM(U393:U396)</f>
        <v>0</v>
      </c>
      <c r="V392" s="71">
        <f>SUM(V393:V396)</f>
        <v>0</v>
      </c>
    </row>
    <row r="393" spans="1:22" s="56" customFormat="1" x14ac:dyDescent="0.25">
      <c r="A393" s="59"/>
      <c r="B393" s="59" t="s">
        <v>156</v>
      </c>
      <c r="C393" s="60" t="s">
        <v>84</v>
      </c>
      <c r="D393" s="55">
        <v>200000</v>
      </c>
      <c r="E393" s="55"/>
      <c r="F393" s="49">
        <f t="shared" si="163"/>
        <v>200000</v>
      </c>
      <c r="G393" s="49">
        <f t="shared" si="167"/>
        <v>0</v>
      </c>
      <c r="H393" s="62"/>
      <c r="I393" s="61"/>
      <c r="J393" s="61"/>
      <c r="K393" s="61"/>
      <c r="L393" s="61"/>
      <c r="M393" s="62"/>
      <c r="N393" s="61"/>
      <c r="O393" s="61"/>
      <c r="P393" s="61">
        <v>200000</v>
      </c>
      <c r="Q393" s="61"/>
      <c r="R393" s="61"/>
      <c r="S393" s="61"/>
      <c r="T393" s="62"/>
      <c r="U393" s="63"/>
      <c r="V393" s="63"/>
    </row>
    <row r="394" spans="1:22" s="56" customFormat="1" x14ac:dyDescent="0.25">
      <c r="A394" s="59"/>
      <c r="B394" s="59" t="s">
        <v>157</v>
      </c>
      <c r="C394" s="60" t="s">
        <v>84</v>
      </c>
      <c r="D394" s="55">
        <v>5000</v>
      </c>
      <c r="E394" s="55"/>
      <c r="F394" s="49">
        <f t="shared" si="163"/>
        <v>5000</v>
      </c>
      <c r="G394" s="49">
        <f t="shared" si="167"/>
        <v>0</v>
      </c>
      <c r="H394" s="62"/>
      <c r="I394" s="61"/>
      <c r="J394" s="61"/>
      <c r="K394" s="61"/>
      <c r="L394" s="61"/>
      <c r="M394" s="149" t="s">
        <v>168</v>
      </c>
      <c r="N394" s="61"/>
      <c r="O394" s="61"/>
      <c r="P394" s="61">
        <v>5000</v>
      </c>
      <c r="Q394" s="61"/>
      <c r="R394" s="61"/>
      <c r="S394" s="61"/>
      <c r="T394" s="62"/>
      <c r="U394" s="63"/>
      <c r="V394" s="63"/>
    </row>
    <row r="395" spans="1:22" s="56" customFormat="1" ht="45" x14ac:dyDescent="0.25">
      <c r="A395" s="59"/>
      <c r="B395" s="59" t="s">
        <v>167</v>
      </c>
      <c r="C395" s="60" t="s">
        <v>84</v>
      </c>
      <c r="D395" s="55">
        <v>100000</v>
      </c>
      <c r="E395" s="55"/>
      <c r="F395" s="49">
        <f t="shared" si="163"/>
        <v>100000</v>
      </c>
      <c r="G395" s="49">
        <f t="shared" si="167"/>
        <v>0</v>
      </c>
      <c r="H395" s="62"/>
      <c r="I395" s="61"/>
      <c r="J395" s="61"/>
      <c r="K395" s="61"/>
      <c r="L395" s="61"/>
      <c r="M395" s="148" t="s">
        <v>169</v>
      </c>
      <c r="N395" s="61">
        <v>74951</v>
      </c>
      <c r="O395" s="61"/>
      <c r="P395" s="61">
        <v>25049</v>
      </c>
      <c r="Q395" s="61"/>
      <c r="R395" s="61"/>
      <c r="S395" s="61"/>
      <c r="T395" s="62"/>
      <c r="U395" s="63"/>
      <c r="V395" s="63"/>
    </row>
    <row r="396" spans="1:22" s="56" customFormat="1" x14ac:dyDescent="0.25">
      <c r="A396" s="59"/>
      <c r="B396" s="59" t="s">
        <v>67</v>
      </c>
      <c r="C396" s="60"/>
      <c r="D396" s="55"/>
      <c r="E396" s="55"/>
      <c r="F396" s="49">
        <f t="shared" si="163"/>
        <v>0</v>
      </c>
      <c r="G396" s="49">
        <f t="shared" si="167"/>
        <v>0</v>
      </c>
      <c r="H396" s="62"/>
      <c r="I396" s="61"/>
      <c r="J396" s="61"/>
      <c r="K396" s="61"/>
      <c r="L396" s="61"/>
      <c r="M396" s="62"/>
      <c r="N396" s="61"/>
      <c r="O396" s="61"/>
      <c r="P396" s="61"/>
      <c r="Q396" s="61"/>
      <c r="R396" s="61"/>
      <c r="S396" s="61"/>
      <c r="T396" s="62"/>
      <c r="U396" s="63"/>
      <c r="V396" s="63"/>
    </row>
    <row r="397" spans="1:22" s="56" customFormat="1" x14ac:dyDescent="0.25">
      <c r="A397" s="67">
        <v>5204</v>
      </c>
      <c r="B397" s="67" t="s">
        <v>36</v>
      </c>
      <c r="C397" s="68"/>
      <c r="D397" s="58">
        <f>SUM(D398:D399)</f>
        <v>0</v>
      </c>
      <c r="E397" s="58">
        <f>SUM(E398:E399)</f>
        <v>0</v>
      </c>
      <c r="F397" s="49">
        <f t="shared" si="163"/>
        <v>0</v>
      </c>
      <c r="G397" s="49">
        <f t="shared" si="167"/>
        <v>0</v>
      </c>
      <c r="H397" s="70"/>
      <c r="I397" s="69">
        <f>SUM(I398:I399)</f>
        <v>0</v>
      </c>
      <c r="J397" s="69">
        <f>SUM(J398:J399)</f>
        <v>0</v>
      </c>
      <c r="K397" s="69">
        <f>SUM(K398:K399)</f>
        <v>0</v>
      </c>
      <c r="L397" s="69">
        <f>SUM(L398:L399)</f>
        <v>0</v>
      </c>
      <c r="M397" s="70"/>
      <c r="N397" s="69">
        <f t="shared" ref="N397:S397" si="171">SUM(N398:N399)</f>
        <v>0</v>
      </c>
      <c r="O397" s="69">
        <f t="shared" si="171"/>
        <v>0</v>
      </c>
      <c r="P397" s="69">
        <f t="shared" si="171"/>
        <v>0</v>
      </c>
      <c r="Q397" s="69">
        <f t="shared" si="171"/>
        <v>0</v>
      </c>
      <c r="R397" s="69">
        <f t="shared" si="171"/>
        <v>0</v>
      </c>
      <c r="S397" s="69">
        <f t="shared" si="171"/>
        <v>0</v>
      </c>
      <c r="T397" s="70"/>
      <c r="U397" s="71">
        <f>SUM(U398:U399)</f>
        <v>0</v>
      </c>
      <c r="V397" s="71">
        <f>SUM(V398:V399)</f>
        <v>0</v>
      </c>
    </row>
    <row r="398" spans="1:22" s="56" customFormat="1" x14ac:dyDescent="0.25">
      <c r="A398" s="59"/>
      <c r="B398" s="59"/>
      <c r="C398" s="60"/>
      <c r="D398" s="55"/>
      <c r="E398" s="55"/>
      <c r="F398" s="49">
        <f t="shared" si="163"/>
        <v>0</v>
      </c>
      <c r="G398" s="49">
        <f t="shared" si="167"/>
        <v>0</v>
      </c>
      <c r="H398" s="62"/>
      <c r="I398" s="61"/>
      <c r="J398" s="61"/>
      <c r="K398" s="61"/>
      <c r="L398" s="61"/>
      <c r="M398" s="62"/>
      <c r="N398" s="61"/>
      <c r="O398" s="61"/>
      <c r="P398" s="61"/>
      <c r="Q398" s="61"/>
      <c r="R398" s="61"/>
      <c r="S398" s="61"/>
      <c r="T398" s="62"/>
      <c r="U398" s="63"/>
      <c r="V398" s="63"/>
    </row>
    <row r="399" spans="1:22" s="56" customFormat="1" x14ac:dyDescent="0.25">
      <c r="A399" s="59"/>
      <c r="B399" s="59" t="s">
        <v>67</v>
      </c>
      <c r="C399" s="60"/>
      <c r="D399" s="55"/>
      <c r="E399" s="55"/>
      <c r="F399" s="49">
        <f t="shared" si="163"/>
        <v>0</v>
      </c>
      <c r="G399" s="49">
        <f t="shared" si="167"/>
        <v>0</v>
      </c>
      <c r="H399" s="62"/>
      <c r="I399" s="61"/>
      <c r="J399" s="61"/>
      <c r="K399" s="61"/>
      <c r="L399" s="61"/>
      <c r="M399" s="62"/>
      <c r="N399" s="61"/>
      <c r="O399" s="61"/>
      <c r="P399" s="61"/>
      <c r="Q399" s="61"/>
      <c r="R399" s="61"/>
      <c r="S399" s="61"/>
      <c r="T399" s="62"/>
      <c r="U399" s="63"/>
      <c r="V399" s="63"/>
    </row>
    <row r="400" spans="1:22" s="56" customFormat="1" x14ac:dyDescent="0.25">
      <c r="A400" s="67">
        <v>5205</v>
      </c>
      <c r="B400" s="67" t="s">
        <v>37</v>
      </c>
      <c r="C400" s="68"/>
      <c r="D400" s="58">
        <f>SUM(D401:D403)</f>
        <v>0</v>
      </c>
      <c r="E400" s="58">
        <f>SUM(E401:E403)</f>
        <v>0</v>
      </c>
      <c r="F400" s="49">
        <f t="shared" si="163"/>
        <v>0</v>
      </c>
      <c r="G400" s="49">
        <f t="shared" si="167"/>
        <v>0</v>
      </c>
      <c r="H400" s="70"/>
      <c r="I400" s="69">
        <f>SUM(I401:I403)</f>
        <v>0</v>
      </c>
      <c r="J400" s="69">
        <f>SUM(J401:J403)</f>
        <v>0</v>
      </c>
      <c r="K400" s="69">
        <f>SUM(K401:K403)</f>
        <v>0</v>
      </c>
      <c r="L400" s="69">
        <f>SUM(L401:L403)</f>
        <v>0</v>
      </c>
      <c r="M400" s="70"/>
      <c r="N400" s="69">
        <f t="shared" ref="N400:S400" si="172">SUM(N401:N403)</f>
        <v>0</v>
      </c>
      <c r="O400" s="69">
        <f t="shared" si="172"/>
        <v>0</v>
      </c>
      <c r="P400" s="69">
        <f t="shared" si="172"/>
        <v>0</v>
      </c>
      <c r="Q400" s="69">
        <f t="shared" si="172"/>
        <v>0</v>
      </c>
      <c r="R400" s="69">
        <f t="shared" si="172"/>
        <v>0</v>
      </c>
      <c r="S400" s="69">
        <f t="shared" si="172"/>
        <v>0</v>
      </c>
      <c r="T400" s="70"/>
      <c r="U400" s="71">
        <f>SUM(U401:U403)</f>
        <v>0</v>
      </c>
      <c r="V400" s="71">
        <f>SUM(V401:V403)</f>
        <v>0</v>
      </c>
    </row>
    <row r="401" spans="1:22" s="56" customFormat="1" x14ac:dyDescent="0.25">
      <c r="A401" s="59"/>
      <c r="B401" s="59"/>
      <c r="C401" s="60"/>
      <c r="D401" s="55"/>
      <c r="E401" s="55"/>
      <c r="F401" s="49">
        <f t="shared" si="163"/>
        <v>0</v>
      </c>
      <c r="G401" s="49">
        <f t="shared" ref="G401:G417" si="173">K401+O401+Q401+S401+V401</f>
        <v>0</v>
      </c>
      <c r="H401" s="62"/>
      <c r="I401" s="61"/>
      <c r="J401" s="61"/>
      <c r="K401" s="61"/>
      <c r="L401" s="61"/>
      <c r="M401" s="62"/>
      <c r="N401" s="61"/>
      <c r="O401" s="61"/>
      <c r="P401" s="61"/>
      <c r="Q401" s="61"/>
      <c r="R401" s="61"/>
      <c r="S401" s="61"/>
      <c r="T401" s="62"/>
      <c r="U401" s="63"/>
      <c r="V401" s="63"/>
    </row>
    <row r="402" spans="1:22" s="56" customFormat="1" x14ac:dyDescent="0.25">
      <c r="A402" s="59"/>
      <c r="B402" s="59"/>
      <c r="C402" s="60"/>
      <c r="D402" s="55"/>
      <c r="E402" s="55"/>
      <c r="F402" s="49">
        <f t="shared" si="163"/>
        <v>0</v>
      </c>
      <c r="G402" s="49">
        <f t="shared" si="173"/>
        <v>0</v>
      </c>
      <c r="H402" s="62"/>
      <c r="I402" s="61"/>
      <c r="J402" s="61"/>
      <c r="K402" s="61"/>
      <c r="L402" s="61"/>
      <c r="M402" s="62"/>
      <c r="N402" s="61"/>
      <c r="O402" s="61"/>
      <c r="P402" s="61"/>
      <c r="Q402" s="61"/>
      <c r="R402" s="61"/>
      <c r="S402" s="61"/>
      <c r="T402" s="62"/>
      <c r="U402" s="63"/>
      <c r="V402" s="63"/>
    </row>
    <row r="403" spans="1:22" s="56" customFormat="1" x14ac:dyDescent="0.25">
      <c r="A403" s="59"/>
      <c r="B403" s="59" t="s">
        <v>67</v>
      </c>
      <c r="C403" s="60"/>
      <c r="D403" s="55"/>
      <c r="E403" s="55"/>
      <c r="F403" s="49">
        <f t="shared" si="163"/>
        <v>0</v>
      </c>
      <c r="G403" s="49">
        <f t="shared" si="173"/>
        <v>0</v>
      </c>
      <c r="H403" s="62"/>
      <c r="I403" s="61"/>
      <c r="J403" s="61"/>
      <c r="K403" s="61"/>
      <c r="L403" s="61"/>
      <c r="M403" s="62"/>
      <c r="N403" s="61"/>
      <c r="O403" s="61"/>
      <c r="P403" s="61"/>
      <c r="Q403" s="61"/>
      <c r="R403" s="61"/>
      <c r="S403" s="61"/>
      <c r="T403" s="62"/>
      <c r="U403" s="63"/>
      <c r="V403" s="63"/>
    </row>
    <row r="404" spans="1:22" s="56" customFormat="1" ht="30" x14ac:dyDescent="0.25">
      <c r="A404" s="67">
        <v>5206</v>
      </c>
      <c r="B404" s="67" t="s">
        <v>64</v>
      </c>
      <c r="C404" s="68"/>
      <c r="D404" s="58">
        <f>D405+D411</f>
        <v>736000</v>
      </c>
      <c r="E404" s="58">
        <f>E405+E411</f>
        <v>0</v>
      </c>
      <c r="F404" s="49">
        <f t="shared" si="163"/>
        <v>736000</v>
      </c>
      <c r="G404" s="49">
        <f t="shared" si="173"/>
        <v>0</v>
      </c>
      <c r="H404" s="70"/>
      <c r="I404" s="69">
        <f>I405+I411</f>
        <v>0</v>
      </c>
      <c r="J404" s="69">
        <f>J405+J411</f>
        <v>0</v>
      </c>
      <c r="K404" s="69">
        <f>K405+K411</f>
        <v>0</v>
      </c>
      <c r="L404" s="69">
        <f>L405+L411</f>
        <v>0</v>
      </c>
      <c r="M404" s="70"/>
      <c r="N404" s="69">
        <f t="shared" ref="N404:S404" si="174">N405+N411</f>
        <v>15000</v>
      </c>
      <c r="O404" s="69">
        <f t="shared" si="174"/>
        <v>0</v>
      </c>
      <c r="P404" s="69">
        <f t="shared" si="174"/>
        <v>721000</v>
      </c>
      <c r="Q404" s="69">
        <f t="shared" si="174"/>
        <v>0</v>
      </c>
      <c r="R404" s="69">
        <f t="shared" si="174"/>
        <v>0</v>
      </c>
      <c r="S404" s="69">
        <f t="shared" si="174"/>
        <v>0</v>
      </c>
      <c r="T404" s="70"/>
      <c r="U404" s="71">
        <f>U405+U411</f>
        <v>0</v>
      </c>
      <c r="V404" s="71">
        <f>V405+V411</f>
        <v>0</v>
      </c>
    </row>
    <row r="405" spans="1:22" s="56" customFormat="1" x14ac:dyDescent="0.25">
      <c r="A405" s="59"/>
      <c r="B405" s="59" t="s">
        <v>68</v>
      </c>
      <c r="C405" s="60"/>
      <c r="D405" s="55">
        <f>SUM(D406:D410)</f>
        <v>0</v>
      </c>
      <c r="E405" s="55">
        <f>SUM(E406:E410)</f>
        <v>0</v>
      </c>
      <c r="F405" s="49">
        <f t="shared" si="163"/>
        <v>0</v>
      </c>
      <c r="G405" s="49">
        <f t="shared" si="173"/>
        <v>0</v>
      </c>
      <c r="H405" s="62"/>
      <c r="I405" s="61">
        <f>SUM(I406:I410)</f>
        <v>0</v>
      </c>
      <c r="J405" s="61">
        <f>SUM(J406:J410)</f>
        <v>0</v>
      </c>
      <c r="K405" s="61">
        <f>SUM(K406:K410)</f>
        <v>0</v>
      </c>
      <c r="L405" s="61">
        <f>SUM(L406:L410)</f>
        <v>0</v>
      </c>
      <c r="M405" s="62"/>
      <c r="N405" s="61">
        <f t="shared" ref="N405:S405" si="175">SUM(N406:N410)</f>
        <v>0</v>
      </c>
      <c r="O405" s="61">
        <f t="shared" si="175"/>
        <v>0</v>
      </c>
      <c r="P405" s="61">
        <f t="shared" si="175"/>
        <v>0</v>
      </c>
      <c r="Q405" s="61">
        <f t="shared" si="175"/>
        <v>0</v>
      </c>
      <c r="R405" s="61">
        <f t="shared" si="175"/>
        <v>0</v>
      </c>
      <c r="S405" s="61">
        <f t="shared" si="175"/>
        <v>0</v>
      </c>
      <c r="T405" s="62"/>
      <c r="U405" s="63">
        <f>SUM(U406:U410)</f>
        <v>0</v>
      </c>
      <c r="V405" s="63">
        <f>SUM(V406:V410)</f>
        <v>0</v>
      </c>
    </row>
    <row r="406" spans="1:22" s="56" customFormat="1" x14ac:dyDescent="0.25">
      <c r="A406" s="59"/>
      <c r="B406" s="59"/>
      <c r="C406" s="60"/>
      <c r="D406" s="55"/>
      <c r="E406" s="55"/>
      <c r="F406" s="49">
        <f t="shared" si="163"/>
        <v>0</v>
      </c>
      <c r="G406" s="49">
        <f t="shared" si="173"/>
        <v>0</v>
      </c>
      <c r="H406" s="62"/>
      <c r="I406" s="61"/>
      <c r="J406" s="61"/>
      <c r="K406" s="61"/>
      <c r="L406" s="61"/>
      <c r="M406" s="62"/>
      <c r="N406" s="61"/>
      <c r="O406" s="61"/>
      <c r="P406" s="61"/>
      <c r="Q406" s="61"/>
      <c r="R406" s="61"/>
      <c r="S406" s="61"/>
      <c r="T406" s="62"/>
      <c r="U406" s="63"/>
      <c r="V406" s="63"/>
    </row>
    <row r="407" spans="1:22" s="56" customFormat="1" x14ac:dyDescent="0.25">
      <c r="A407" s="59"/>
      <c r="B407" s="59"/>
      <c r="C407" s="60"/>
      <c r="D407" s="55"/>
      <c r="E407" s="55"/>
      <c r="F407" s="49">
        <f t="shared" si="163"/>
        <v>0</v>
      </c>
      <c r="G407" s="49">
        <f t="shared" si="173"/>
        <v>0</v>
      </c>
      <c r="H407" s="62"/>
      <c r="I407" s="61"/>
      <c r="J407" s="61"/>
      <c r="K407" s="61"/>
      <c r="L407" s="61"/>
      <c r="M407" s="62"/>
      <c r="N407" s="61"/>
      <c r="O407" s="61"/>
      <c r="P407" s="61"/>
      <c r="Q407" s="61"/>
      <c r="R407" s="61"/>
      <c r="S407" s="61"/>
      <c r="T407" s="62"/>
      <c r="U407" s="63"/>
      <c r="V407" s="63"/>
    </row>
    <row r="408" spans="1:22" s="56" customFormat="1" x14ac:dyDescent="0.25">
      <c r="A408" s="59"/>
      <c r="B408" s="59"/>
      <c r="C408" s="60"/>
      <c r="D408" s="55"/>
      <c r="E408" s="55"/>
      <c r="F408" s="49">
        <f t="shared" si="163"/>
        <v>0</v>
      </c>
      <c r="G408" s="49">
        <f t="shared" si="173"/>
        <v>0</v>
      </c>
      <c r="H408" s="62"/>
      <c r="I408" s="61"/>
      <c r="J408" s="61"/>
      <c r="K408" s="61"/>
      <c r="L408" s="61"/>
      <c r="M408" s="62"/>
      <c r="N408" s="61"/>
      <c r="O408" s="61"/>
      <c r="P408" s="61"/>
      <c r="Q408" s="61"/>
      <c r="R408" s="61"/>
      <c r="S408" s="61"/>
      <c r="T408" s="62"/>
      <c r="U408" s="63"/>
      <c r="V408" s="63"/>
    </row>
    <row r="409" spans="1:22" s="56" customFormat="1" x14ac:dyDescent="0.25">
      <c r="A409" s="59"/>
      <c r="B409" s="59"/>
      <c r="C409" s="60"/>
      <c r="D409" s="55"/>
      <c r="E409" s="55"/>
      <c r="F409" s="49">
        <f t="shared" si="163"/>
        <v>0</v>
      </c>
      <c r="G409" s="49">
        <f t="shared" si="173"/>
        <v>0</v>
      </c>
      <c r="H409" s="62"/>
      <c r="I409" s="61"/>
      <c r="J409" s="61"/>
      <c r="K409" s="61"/>
      <c r="L409" s="61"/>
      <c r="M409" s="62"/>
      <c r="N409" s="61"/>
      <c r="O409" s="61"/>
      <c r="P409" s="61"/>
      <c r="Q409" s="61"/>
      <c r="R409" s="61"/>
      <c r="S409" s="61"/>
      <c r="T409" s="62"/>
      <c r="U409" s="63"/>
      <c r="V409" s="63"/>
    </row>
    <row r="410" spans="1:22" s="56" customFormat="1" x14ac:dyDescent="0.25">
      <c r="A410" s="59"/>
      <c r="B410" s="59" t="s">
        <v>67</v>
      </c>
      <c r="C410" s="60"/>
      <c r="D410" s="55"/>
      <c r="E410" s="55"/>
      <c r="F410" s="49">
        <f t="shared" si="163"/>
        <v>0</v>
      </c>
      <c r="G410" s="49">
        <f t="shared" si="173"/>
        <v>0</v>
      </c>
      <c r="H410" s="62"/>
      <c r="I410" s="61"/>
      <c r="J410" s="61"/>
      <c r="K410" s="61"/>
      <c r="L410" s="61"/>
      <c r="M410" s="62"/>
      <c r="N410" s="61"/>
      <c r="O410" s="61"/>
      <c r="P410" s="61"/>
      <c r="Q410" s="61"/>
      <c r="R410" s="61"/>
      <c r="S410" s="61"/>
      <c r="T410" s="62"/>
      <c r="U410" s="63"/>
      <c r="V410" s="63"/>
    </row>
    <row r="411" spans="1:22" s="56" customFormat="1" x14ac:dyDescent="0.25">
      <c r="A411" s="67"/>
      <c r="B411" s="67" t="s">
        <v>30</v>
      </c>
      <c r="C411" s="68"/>
      <c r="D411" s="58">
        <f>SUM(D412:D414)</f>
        <v>736000</v>
      </c>
      <c r="E411" s="58">
        <f>SUM(E412:E414)</f>
        <v>0</v>
      </c>
      <c r="F411" s="49">
        <f t="shared" si="163"/>
        <v>736000</v>
      </c>
      <c r="G411" s="49">
        <f t="shared" si="173"/>
        <v>0</v>
      </c>
      <c r="H411" s="70"/>
      <c r="I411" s="69">
        <f>SUM(I412:I414)</f>
        <v>0</v>
      </c>
      <c r="J411" s="69">
        <f>SUM(J412:J414)</f>
        <v>0</v>
      </c>
      <c r="K411" s="69">
        <f>SUM(K412:K414)</f>
        <v>0</v>
      </c>
      <c r="L411" s="69">
        <f>SUM(L412:L414)</f>
        <v>0</v>
      </c>
      <c r="M411" s="70"/>
      <c r="N411" s="69">
        <f t="shared" ref="N411:S411" si="176">SUM(N412:N414)</f>
        <v>15000</v>
      </c>
      <c r="O411" s="69">
        <f t="shared" si="176"/>
        <v>0</v>
      </c>
      <c r="P411" s="69">
        <f t="shared" si="176"/>
        <v>721000</v>
      </c>
      <c r="Q411" s="69">
        <f t="shared" si="176"/>
        <v>0</v>
      </c>
      <c r="R411" s="69">
        <f t="shared" si="176"/>
        <v>0</v>
      </c>
      <c r="S411" s="69">
        <f t="shared" si="176"/>
        <v>0</v>
      </c>
      <c r="T411" s="70"/>
      <c r="U411" s="71">
        <f>SUM(U412:U414)</f>
        <v>0</v>
      </c>
      <c r="V411" s="71">
        <f>SUM(V412:V414)</f>
        <v>0</v>
      </c>
    </row>
    <row r="412" spans="1:22" s="56" customFormat="1" ht="75" x14ac:dyDescent="0.25">
      <c r="A412" s="59"/>
      <c r="B412" s="93" t="s">
        <v>145</v>
      </c>
      <c r="C412" s="60" t="s">
        <v>86</v>
      </c>
      <c r="D412" s="55">
        <v>400000</v>
      </c>
      <c r="E412" s="55"/>
      <c r="F412" s="49">
        <f t="shared" si="163"/>
        <v>400000</v>
      </c>
      <c r="G412" s="49">
        <f t="shared" si="173"/>
        <v>0</v>
      </c>
      <c r="H412" s="62"/>
      <c r="I412" s="61"/>
      <c r="J412" s="61"/>
      <c r="K412" s="61"/>
      <c r="L412" s="61"/>
      <c r="M412" s="62" t="s">
        <v>107</v>
      </c>
      <c r="N412" s="61">
        <v>15000</v>
      </c>
      <c r="O412" s="61"/>
      <c r="P412" s="61">
        <v>385000</v>
      </c>
      <c r="Q412" s="61"/>
      <c r="R412" s="61"/>
      <c r="S412" s="61"/>
      <c r="T412" s="62"/>
      <c r="U412" s="63"/>
      <c r="V412" s="63"/>
    </row>
    <row r="413" spans="1:22" s="56" customFormat="1" ht="75" x14ac:dyDescent="0.25">
      <c r="A413" s="59"/>
      <c r="B413" s="93" t="s">
        <v>141</v>
      </c>
      <c r="C413" s="60" t="s">
        <v>84</v>
      </c>
      <c r="D413" s="55">
        <v>36000</v>
      </c>
      <c r="E413" s="55"/>
      <c r="F413" s="49">
        <f t="shared" si="163"/>
        <v>36000</v>
      </c>
      <c r="G413" s="49">
        <f t="shared" si="173"/>
        <v>0</v>
      </c>
      <c r="H413" s="62"/>
      <c r="I413" s="61"/>
      <c r="J413" s="61"/>
      <c r="K413" s="61"/>
      <c r="L413" s="61"/>
      <c r="M413" s="62"/>
      <c r="N413" s="61"/>
      <c r="O413" s="61"/>
      <c r="P413" s="61">
        <v>36000</v>
      </c>
      <c r="Q413" s="61"/>
      <c r="R413" s="61"/>
      <c r="S413" s="61"/>
      <c r="T413" s="62"/>
      <c r="U413" s="63"/>
      <c r="V413" s="63"/>
    </row>
    <row r="414" spans="1:22" s="56" customFormat="1" ht="75" x14ac:dyDescent="0.25">
      <c r="A414" s="59"/>
      <c r="B414" s="93" t="s">
        <v>146</v>
      </c>
      <c r="C414" s="60" t="s">
        <v>84</v>
      </c>
      <c r="D414" s="55">
        <v>300000</v>
      </c>
      <c r="E414" s="55"/>
      <c r="F414" s="49">
        <f t="shared" si="163"/>
        <v>300000</v>
      </c>
      <c r="G414" s="49">
        <f t="shared" si="173"/>
        <v>0</v>
      </c>
      <c r="H414" s="62"/>
      <c r="I414" s="61"/>
      <c r="J414" s="61"/>
      <c r="K414" s="61"/>
      <c r="L414" s="61"/>
      <c r="M414" s="62"/>
      <c r="N414" s="61"/>
      <c r="O414" s="61"/>
      <c r="P414" s="61">
        <v>300000</v>
      </c>
      <c r="Q414" s="61"/>
      <c r="R414" s="61"/>
      <c r="S414" s="61"/>
      <c r="T414" s="62"/>
      <c r="U414" s="63"/>
      <c r="V414" s="63"/>
    </row>
    <row r="415" spans="1:22" s="56" customFormat="1" x14ac:dyDescent="0.25">
      <c r="A415" s="67">
        <v>5219</v>
      </c>
      <c r="B415" s="67" t="s">
        <v>38</v>
      </c>
      <c r="C415" s="68"/>
      <c r="D415" s="58">
        <f>SUM(D416:D417)</f>
        <v>0</v>
      </c>
      <c r="E415" s="58">
        <f>SUM(E416:E417)</f>
        <v>0</v>
      </c>
      <c r="F415" s="49">
        <f t="shared" si="163"/>
        <v>0</v>
      </c>
      <c r="G415" s="49">
        <f t="shared" si="173"/>
        <v>0</v>
      </c>
      <c r="H415" s="70"/>
      <c r="I415" s="69">
        <f>SUM(I416:I417)</f>
        <v>0</v>
      </c>
      <c r="J415" s="69">
        <f>SUM(J416:J417)</f>
        <v>0</v>
      </c>
      <c r="K415" s="69">
        <f>SUM(K416:K417)</f>
        <v>0</v>
      </c>
      <c r="L415" s="69">
        <f>SUM(L416:L417)</f>
        <v>0</v>
      </c>
      <c r="M415" s="72"/>
      <c r="N415" s="69">
        <f t="shared" ref="N415:S415" si="177">SUM(N416:N417)</f>
        <v>0</v>
      </c>
      <c r="O415" s="69">
        <f t="shared" si="177"/>
        <v>0</v>
      </c>
      <c r="P415" s="69">
        <f t="shared" si="177"/>
        <v>0</v>
      </c>
      <c r="Q415" s="69">
        <f t="shared" si="177"/>
        <v>0</v>
      </c>
      <c r="R415" s="69">
        <f t="shared" si="177"/>
        <v>0</v>
      </c>
      <c r="S415" s="69">
        <f t="shared" si="177"/>
        <v>0</v>
      </c>
      <c r="T415" s="72"/>
      <c r="U415" s="71">
        <f>SUM(U416:U417)</f>
        <v>0</v>
      </c>
      <c r="V415" s="71">
        <f>SUM(V416:V417)</f>
        <v>0</v>
      </c>
    </row>
    <row r="416" spans="1:22" s="56" customFormat="1" x14ac:dyDescent="0.25">
      <c r="A416" s="59"/>
      <c r="B416" s="59"/>
      <c r="C416" s="60"/>
      <c r="D416" s="55"/>
      <c r="E416" s="55"/>
      <c r="F416" s="49">
        <f t="shared" si="163"/>
        <v>0</v>
      </c>
      <c r="G416" s="49">
        <f t="shared" si="173"/>
        <v>0</v>
      </c>
      <c r="H416" s="62"/>
      <c r="I416" s="61"/>
      <c r="J416" s="61"/>
      <c r="K416" s="61"/>
      <c r="L416" s="61"/>
      <c r="M416" s="64"/>
      <c r="N416" s="65"/>
      <c r="O416" s="65"/>
      <c r="P416" s="65"/>
      <c r="Q416" s="65"/>
      <c r="R416" s="65"/>
      <c r="S416" s="65"/>
      <c r="T416" s="64"/>
      <c r="U416" s="66"/>
      <c r="V416" s="66"/>
    </row>
    <row r="417" spans="1:22" s="56" customFormat="1" x14ac:dyDescent="0.25">
      <c r="A417" s="59"/>
      <c r="B417" s="59" t="s">
        <v>67</v>
      </c>
      <c r="C417" s="60"/>
      <c r="D417" s="55"/>
      <c r="E417" s="55"/>
      <c r="F417" s="49">
        <f t="shared" si="163"/>
        <v>0</v>
      </c>
      <c r="G417" s="49">
        <f t="shared" si="173"/>
        <v>0</v>
      </c>
      <c r="H417" s="62"/>
      <c r="I417" s="61"/>
      <c r="J417" s="61"/>
      <c r="K417" s="61"/>
      <c r="L417" s="61"/>
      <c r="M417" s="64"/>
      <c r="N417" s="65"/>
      <c r="O417" s="65"/>
      <c r="P417" s="65"/>
      <c r="Q417" s="65"/>
      <c r="R417" s="65"/>
      <c r="S417" s="65"/>
      <c r="T417" s="64"/>
      <c r="U417" s="66"/>
      <c r="V417" s="66"/>
    </row>
    <row r="418" spans="1:22" s="56" customFormat="1" ht="31.5" customHeight="1" x14ac:dyDescent="0.25">
      <c r="A418" s="46">
        <v>5300</v>
      </c>
      <c r="B418" s="51" t="s">
        <v>7</v>
      </c>
      <c r="C418" s="48"/>
      <c r="D418" s="49">
        <f>D419+D429+D440+D451+D462+D473+D484+D495</f>
        <v>667007</v>
      </c>
      <c r="E418" s="49">
        <f>E419+E429+E440+E451+E462+E473+E484+E495</f>
        <v>37677</v>
      </c>
      <c r="F418" s="49">
        <f t="shared" si="163"/>
        <v>418130</v>
      </c>
      <c r="G418" s="49">
        <f t="shared" ref="G418:G428" si="178">K418+O418+Q418+S418+V418</f>
        <v>0</v>
      </c>
      <c r="H418" s="48"/>
      <c r="I418" s="49">
        <f>I419+I429+I440+I451+I462+I473+I484+I495</f>
        <v>100770</v>
      </c>
      <c r="J418" s="49">
        <f>J419+J429+J440+J451+J462+J473+J484+J495</f>
        <v>0</v>
      </c>
      <c r="K418" s="49">
        <f>K419+K429+K440+K451+K462+K473+K484+K495</f>
        <v>0</v>
      </c>
      <c r="L418" s="49">
        <f>L419+L429+L440+L451+L462+L473+L484+L495</f>
        <v>0</v>
      </c>
      <c r="M418" s="52"/>
      <c r="N418" s="49">
        <f t="shared" ref="N418:S418" si="179">N419+N429+N440+N451+N462+N473+N484+N495</f>
        <v>0</v>
      </c>
      <c r="O418" s="49">
        <f t="shared" si="179"/>
        <v>0</v>
      </c>
      <c r="P418" s="49">
        <f t="shared" si="179"/>
        <v>317360</v>
      </c>
      <c r="Q418" s="49">
        <f t="shared" si="179"/>
        <v>0</v>
      </c>
      <c r="R418" s="49">
        <f t="shared" si="179"/>
        <v>0</v>
      </c>
      <c r="S418" s="49">
        <f t="shared" si="179"/>
        <v>0</v>
      </c>
      <c r="T418" s="52"/>
      <c r="U418" s="53">
        <f>U419+U429+U440+U451+U462+U473+U484+U495</f>
        <v>0</v>
      </c>
      <c r="V418" s="53">
        <f>V419+V429+V440+V451+V462+V473+V484+V495</f>
        <v>0</v>
      </c>
    </row>
    <row r="419" spans="1:22" s="45" customFormat="1" ht="17.25" customHeight="1" x14ac:dyDescent="0.25">
      <c r="A419" s="85" t="s">
        <v>16</v>
      </c>
      <c r="B419" s="85" t="s">
        <v>39</v>
      </c>
      <c r="C419" s="82"/>
      <c r="D419" s="83">
        <f>D420+D424</f>
        <v>98990</v>
      </c>
      <c r="E419" s="83">
        <f>E420+E424</f>
        <v>0</v>
      </c>
      <c r="F419" s="49">
        <f t="shared" si="163"/>
        <v>98990</v>
      </c>
      <c r="G419" s="83">
        <f t="shared" si="178"/>
        <v>0</v>
      </c>
      <c r="H419" s="82"/>
      <c r="I419" s="83">
        <f>I420+I424</f>
        <v>0</v>
      </c>
      <c r="J419" s="83">
        <f>J420+J424</f>
        <v>0</v>
      </c>
      <c r="K419" s="83">
        <f>K420+K424</f>
        <v>0</v>
      </c>
      <c r="L419" s="83">
        <f>L420+L424</f>
        <v>0</v>
      </c>
      <c r="M419" s="82"/>
      <c r="N419" s="83">
        <f t="shared" ref="N419:S419" si="180">N420+N424</f>
        <v>0</v>
      </c>
      <c r="O419" s="83">
        <f t="shared" si="180"/>
        <v>0</v>
      </c>
      <c r="P419" s="83">
        <f t="shared" si="180"/>
        <v>98990</v>
      </c>
      <c r="Q419" s="83">
        <f t="shared" si="180"/>
        <v>0</v>
      </c>
      <c r="R419" s="83">
        <f t="shared" si="180"/>
        <v>0</v>
      </c>
      <c r="S419" s="83">
        <f t="shared" si="180"/>
        <v>0</v>
      </c>
      <c r="T419" s="82"/>
      <c r="U419" s="84">
        <f>U420+U424</f>
        <v>0</v>
      </c>
      <c r="V419" s="84">
        <f>V420+V424</f>
        <v>0</v>
      </c>
    </row>
    <row r="420" spans="1:22" s="56" customFormat="1" ht="30" x14ac:dyDescent="0.25">
      <c r="A420" s="67">
        <v>5301</v>
      </c>
      <c r="B420" s="67" t="s">
        <v>70</v>
      </c>
      <c r="C420" s="77"/>
      <c r="D420" s="78">
        <f>SUM(D421:D423)</f>
        <v>98990</v>
      </c>
      <c r="E420" s="78">
        <f>SUM(E421:E423)</f>
        <v>0</v>
      </c>
      <c r="F420" s="49">
        <f t="shared" si="163"/>
        <v>98990</v>
      </c>
      <c r="G420" s="49">
        <f t="shared" si="178"/>
        <v>0</v>
      </c>
      <c r="H420" s="78"/>
      <c r="I420" s="78">
        <f>SUM(I421:I423)</f>
        <v>0</v>
      </c>
      <c r="J420" s="78">
        <f>SUM(J421:J423)</f>
        <v>0</v>
      </c>
      <c r="K420" s="78">
        <f>SUM(K421:K423)</f>
        <v>0</v>
      </c>
      <c r="L420" s="78">
        <f>SUM(L421:L423)</f>
        <v>0</v>
      </c>
      <c r="M420" s="78"/>
      <c r="N420" s="78">
        <f t="shared" ref="N420:S420" si="181">SUM(N421:N423)</f>
        <v>0</v>
      </c>
      <c r="O420" s="78">
        <f t="shared" si="181"/>
        <v>0</v>
      </c>
      <c r="P420" s="78">
        <f t="shared" si="181"/>
        <v>98990</v>
      </c>
      <c r="Q420" s="78">
        <f t="shared" si="181"/>
        <v>0</v>
      </c>
      <c r="R420" s="78">
        <f t="shared" si="181"/>
        <v>0</v>
      </c>
      <c r="S420" s="78">
        <f t="shared" si="181"/>
        <v>0</v>
      </c>
      <c r="T420" s="78"/>
      <c r="U420" s="78">
        <f>SUM(U421:U423)</f>
        <v>0</v>
      </c>
      <c r="V420" s="78">
        <f>SUM(V421:V423)</f>
        <v>0</v>
      </c>
    </row>
    <row r="421" spans="1:22" s="56" customFormat="1" ht="30" x14ac:dyDescent="0.25">
      <c r="A421" s="59"/>
      <c r="B421" s="59" t="s">
        <v>125</v>
      </c>
      <c r="C421" s="80" t="s">
        <v>84</v>
      </c>
      <c r="D421" s="81">
        <v>15000</v>
      </c>
      <c r="E421" s="81"/>
      <c r="F421" s="49">
        <f t="shared" si="163"/>
        <v>15000</v>
      </c>
      <c r="G421" s="49">
        <f t="shared" si="178"/>
        <v>0</v>
      </c>
      <c r="H421" s="81"/>
      <c r="I421" s="81"/>
      <c r="J421" s="81"/>
      <c r="K421" s="81"/>
      <c r="L421" s="81"/>
      <c r="M421" s="81"/>
      <c r="N421" s="81"/>
      <c r="O421" s="81"/>
      <c r="P421" s="81">
        <v>15000</v>
      </c>
      <c r="Q421" s="81"/>
      <c r="R421" s="81"/>
      <c r="S421" s="81"/>
      <c r="T421" s="81"/>
      <c r="U421" s="81"/>
      <c r="V421" s="81"/>
    </row>
    <row r="422" spans="1:22" s="56" customFormat="1" ht="30" x14ac:dyDescent="0.25">
      <c r="A422" s="59"/>
      <c r="B422" s="59" t="s">
        <v>134</v>
      </c>
      <c r="C422" s="80" t="s">
        <v>86</v>
      </c>
      <c r="D422" s="81">
        <v>83990</v>
      </c>
      <c r="E422" s="81"/>
      <c r="F422" s="49">
        <f t="shared" si="163"/>
        <v>83990</v>
      </c>
      <c r="G422" s="49">
        <f t="shared" si="178"/>
        <v>0</v>
      </c>
      <c r="H422" s="81"/>
      <c r="I422" s="81"/>
      <c r="J422" s="81"/>
      <c r="K422" s="81"/>
      <c r="L422" s="81"/>
      <c r="M422" s="81"/>
      <c r="N422" s="81"/>
      <c r="O422" s="81"/>
      <c r="P422" s="81">
        <v>83990</v>
      </c>
      <c r="Q422" s="81"/>
      <c r="R422" s="81"/>
      <c r="S422" s="81"/>
      <c r="T422" s="81"/>
      <c r="U422" s="81"/>
      <c r="V422" s="81"/>
    </row>
    <row r="423" spans="1:22" x14ac:dyDescent="0.25">
      <c r="A423" s="7"/>
      <c r="B423" s="7" t="s">
        <v>67</v>
      </c>
      <c r="C423" s="19"/>
      <c r="D423" s="42"/>
      <c r="E423" s="42"/>
      <c r="F423" s="49">
        <f t="shared" si="163"/>
        <v>0</v>
      </c>
      <c r="G423" s="49">
        <f t="shared" si="178"/>
        <v>0</v>
      </c>
      <c r="H423" s="9"/>
      <c r="I423" s="43"/>
      <c r="J423" s="43"/>
      <c r="K423" s="43"/>
      <c r="L423" s="43"/>
      <c r="M423" s="3"/>
      <c r="N423" s="42"/>
      <c r="O423" s="42"/>
      <c r="P423" s="42"/>
      <c r="Q423" s="42"/>
      <c r="R423" s="42"/>
      <c r="S423" s="42"/>
      <c r="T423" s="3"/>
      <c r="U423" s="37"/>
      <c r="V423" s="37"/>
    </row>
    <row r="424" spans="1:22" s="56" customFormat="1" ht="30" x14ac:dyDescent="0.25">
      <c r="A424" s="67">
        <v>5309</v>
      </c>
      <c r="B424" s="67" t="s">
        <v>71</v>
      </c>
      <c r="C424" s="68"/>
      <c r="D424" s="58">
        <f>SUM(D425:D428)</f>
        <v>0</v>
      </c>
      <c r="E424" s="58">
        <f>SUM(E425:E428)</f>
        <v>0</v>
      </c>
      <c r="F424" s="49">
        <f t="shared" si="163"/>
        <v>0</v>
      </c>
      <c r="G424" s="49">
        <f t="shared" si="178"/>
        <v>0</v>
      </c>
      <c r="H424" s="70"/>
      <c r="I424" s="69">
        <f>SUM(I425:I428)</f>
        <v>0</v>
      </c>
      <c r="J424" s="69">
        <f>SUM(J425:J428)</f>
        <v>0</v>
      </c>
      <c r="K424" s="69">
        <f>SUM(K425:K428)</f>
        <v>0</v>
      </c>
      <c r="L424" s="69">
        <f>SUM(L425:L428)</f>
        <v>0</v>
      </c>
      <c r="M424" s="72"/>
      <c r="N424" s="58">
        <f t="shared" ref="N424:S424" si="182">SUM(N425:N428)</f>
        <v>0</v>
      </c>
      <c r="O424" s="58">
        <f t="shared" si="182"/>
        <v>0</v>
      </c>
      <c r="P424" s="58">
        <f t="shared" si="182"/>
        <v>0</v>
      </c>
      <c r="Q424" s="58">
        <f t="shared" si="182"/>
        <v>0</v>
      </c>
      <c r="R424" s="58">
        <f t="shared" si="182"/>
        <v>0</v>
      </c>
      <c r="S424" s="58">
        <f t="shared" si="182"/>
        <v>0</v>
      </c>
      <c r="T424" s="72"/>
      <c r="U424" s="74">
        <f>SUM(U425:U428)</f>
        <v>0</v>
      </c>
      <c r="V424" s="74">
        <f>SUM(V425:V428)</f>
        <v>0</v>
      </c>
    </row>
    <row r="425" spans="1:22" s="56" customFormat="1" x14ac:dyDescent="0.25">
      <c r="A425" s="59"/>
      <c r="B425" s="59"/>
      <c r="C425" s="60"/>
      <c r="D425" s="55"/>
      <c r="E425" s="55"/>
      <c r="F425" s="49">
        <f t="shared" si="163"/>
        <v>0</v>
      </c>
      <c r="G425" s="49">
        <f t="shared" si="178"/>
        <v>0</v>
      </c>
      <c r="H425" s="62"/>
      <c r="I425" s="61"/>
      <c r="J425" s="61"/>
      <c r="K425" s="61"/>
      <c r="L425" s="61"/>
      <c r="M425" s="64"/>
      <c r="N425" s="55"/>
      <c r="O425" s="55"/>
      <c r="P425" s="55"/>
      <c r="Q425" s="55"/>
      <c r="R425" s="55"/>
      <c r="S425" s="55"/>
      <c r="T425" s="64"/>
      <c r="U425" s="76"/>
      <c r="V425" s="76"/>
    </row>
    <row r="426" spans="1:22" s="56" customFormat="1" x14ac:dyDescent="0.25">
      <c r="A426" s="59"/>
      <c r="B426" s="59"/>
      <c r="C426" s="60"/>
      <c r="D426" s="55"/>
      <c r="E426" s="55"/>
      <c r="F426" s="49">
        <f t="shared" si="163"/>
        <v>0</v>
      </c>
      <c r="G426" s="49">
        <f t="shared" si="178"/>
        <v>0</v>
      </c>
      <c r="H426" s="62"/>
      <c r="I426" s="61"/>
      <c r="J426" s="61"/>
      <c r="K426" s="61"/>
      <c r="L426" s="61"/>
      <c r="M426" s="64"/>
      <c r="N426" s="55"/>
      <c r="O426" s="55"/>
      <c r="P426" s="55"/>
      <c r="Q426" s="55"/>
      <c r="R426" s="55"/>
      <c r="S426" s="55"/>
      <c r="T426" s="64"/>
      <c r="U426" s="76"/>
      <c r="V426" s="76"/>
    </row>
    <row r="427" spans="1:22" x14ac:dyDescent="0.25">
      <c r="A427" s="44"/>
      <c r="B427" s="7" t="s">
        <v>56</v>
      </c>
      <c r="C427" s="19"/>
      <c r="D427" s="42"/>
      <c r="E427" s="42"/>
      <c r="F427" s="49">
        <f t="shared" si="163"/>
        <v>0</v>
      </c>
      <c r="G427" s="49">
        <f t="shared" si="178"/>
        <v>0</v>
      </c>
      <c r="H427" s="9"/>
      <c r="I427" s="43"/>
      <c r="J427" s="43"/>
      <c r="K427" s="43"/>
      <c r="L427" s="43"/>
      <c r="M427" s="3"/>
      <c r="N427" s="42"/>
      <c r="O427" s="42"/>
      <c r="P427" s="42"/>
      <c r="Q427" s="42"/>
      <c r="R427" s="42"/>
      <c r="S427" s="42"/>
      <c r="T427" s="3"/>
      <c r="U427" s="37"/>
      <c r="V427" s="37"/>
    </row>
    <row r="428" spans="1:22" x14ac:dyDescent="0.25">
      <c r="A428" s="44"/>
      <c r="B428" s="7"/>
      <c r="C428" s="19"/>
      <c r="D428" s="42"/>
      <c r="E428" s="42"/>
      <c r="F428" s="49">
        <f t="shared" si="163"/>
        <v>0</v>
      </c>
      <c r="G428" s="49">
        <f t="shared" si="178"/>
        <v>0</v>
      </c>
      <c r="H428" s="9"/>
      <c r="I428" s="43"/>
      <c r="J428" s="43"/>
      <c r="K428" s="43"/>
      <c r="L428" s="43"/>
      <c r="M428" s="3"/>
      <c r="N428" s="42"/>
      <c r="O428" s="42"/>
      <c r="P428" s="42"/>
      <c r="Q428" s="42"/>
      <c r="R428" s="42"/>
      <c r="S428" s="42"/>
      <c r="T428" s="3"/>
      <c r="U428" s="37"/>
      <c r="V428" s="37"/>
    </row>
    <row r="429" spans="1:22" s="45" customFormat="1" x14ac:dyDescent="0.25">
      <c r="A429" s="85" t="s">
        <v>17</v>
      </c>
      <c r="B429" s="85" t="s">
        <v>40</v>
      </c>
      <c r="C429" s="87"/>
      <c r="D429" s="83">
        <f>D430+D434</f>
        <v>0</v>
      </c>
      <c r="E429" s="83">
        <f>E430+E434</f>
        <v>0</v>
      </c>
      <c r="F429" s="49">
        <f t="shared" si="163"/>
        <v>0</v>
      </c>
      <c r="G429" s="83">
        <f>K429+O429+Q429+S429+V429</f>
        <v>0</v>
      </c>
      <c r="H429" s="82"/>
      <c r="I429" s="83">
        <f>I430+I434</f>
        <v>0</v>
      </c>
      <c r="J429" s="83">
        <f>J430+J434</f>
        <v>0</v>
      </c>
      <c r="K429" s="83">
        <f>K430+K434</f>
        <v>0</v>
      </c>
      <c r="L429" s="83">
        <f>L430+L434</f>
        <v>0</v>
      </c>
      <c r="M429" s="82"/>
      <c r="N429" s="83">
        <f t="shared" ref="N429:S429" si="183">N430+N434</f>
        <v>0</v>
      </c>
      <c r="O429" s="83">
        <f t="shared" si="183"/>
        <v>0</v>
      </c>
      <c r="P429" s="83">
        <f t="shared" si="183"/>
        <v>0</v>
      </c>
      <c r="Q429" s="83">
        <f t="shared" si="183"/>
        <v>0</v>
      </c>
      <c r="R429" s="83">
        <f t="shared" si="183"/>
        <v>0</v>
      </c>
      <c r="S429" s="83">
        <f t="shared" si="183"/>
        <v>0</v>
      </c>
      <c r="T429" s="82"/>
      <c r="U429" s="84">
        <f>U430+U434</f>
        <v>0</v>
      </c>
      <c r="V429" s="84">
        <f>V430+V434</f>
        <v>0</v>
      </c>
    </row>
    <row r="430" spans="1:22" s="56" customFormat="1" ht="30" x14ac:dyDescent="0.25">
      <c r="A430" s="67">
        <v>5301</v>
      </c>
      <c r="B430" s="67" t="s">
        <v>70</v>
      </c>
      <c r="C430" s="77"/>
      <c r="D430" s="78">
        <f>SUM(D431:D433)</f>
        <v>0</v>
      </c>
      <c r="E430" s="78">
        <f>SUM(E431:E433)</f>
        <v>0</v>
      </c>
      <c r="F430" s="49">
        <f t="shared" si="163"/>
        <v>0</v>
      </c>
      <c r="G430" s="49">
        <f t="shared" ref="G430:G440" si="184">K430+O430+Q430+S430+V430</f>
        <v>0</v>
      </c>
      <c r="H430" s="78"/>
      <c r="I430" s="78">
        <f>SUM(I431:I433)</f>
        <v>0</v>
      </c>
      <c r="J430" s="78">
        <f>SUM(J431:J433)</f>
        <v>0</v>
      </c>
      <c r="K430" s="78">
        <f>SUM(K431:K433)</f>
        <v>0</v>
      </c>
      <c r="L430" s="78">
        <f>SUM(L431:L433)</f>
        <v>0</v>
      </c>
      <c r="M430" s="78"/>
      <c r="N430" s="78">
        <f t="shared" ref="N430:S430" si="185">SUM(N431:N433)</f>
        <v>0</v>
      </c>
      <c r="O430" s="78">
        <f t="shared" si="185"/>
        <v>0</v>
      </c>
      <c r="P430" s="78">
        <f t="shared" si="185"/>
        <v>0</v>
      </c>
      <c r="Q430" s="78">
        <f t="shared" si="185"/>
        <v>0</v>
      </c>
      <c r="R430" s="78">
        <f t="shared" si="185"/>
        <v>0</v>
      </c>
      <c r="S430" s="78">
        <f t="shared" si="185"/>
        <v>0</v>
      </c>
      <c r="T430" s="78"/>
      <c r="U430" s="78">
        <f>SUM(U431:U433)</f>
        <v>0</v>
      </c>
      <c r="V430" s="78">
        <f>SUM(V431:V433)</f>
        <v>0</v>
      </c>
    </row>
    <row r="431" spans="1:22" s="56" customFormat="1" x14ac:dyDescent="0.25">
      <c r="A431" s="59"/>
      <c r="B431" s="59"/>
      <c r="C431" s="80"/>
      <c r="D431" s="81"/>
      <c r="E431" s="81"/>
      <c r="F431" s="49">
        <f t="shared" si="163"/>
        <v>0</v>
      </c>
      <c r="G431" s="49">
        <f t="shared" si="184"/>
        <v>0</v>
      </c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</row>
    <row r="432" spans="1:22" s="56" customFormat="1" x14ac:dyDescent="0.25">
      <c r="A432" s="59"/>
      <c r="B432" s="59"/>
      <c r="C432" s="80"/>
      <c r="D432" s="81"/>
      <c r="E432" s="81"/>
      <c r="F432" s="49">
        <f t="shared" si="163"/>
        <v>0</v>
      </c>
      <c r="G432" s="49">
        <f t="shared" si="184"/>
        <v>0</v>
      </c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</row>
    <row r="433" spans="1:22" x14ac:dyDescent="0.25">
      <c r="A433" s="7"/>
      <c r="B433" s="7" t="s">
        <v>67</v>
      </c>
      <c r="C433" s="19"/>
      <c r="D433" s="42"/>
      <c r="E433" s="42"/>
      <c r="F433" s="49">
        <f t="shared" si="163"/>
        <v>0</v>
      </c>
      <c r="G433" s="49">
        <f t="shared" si="184"/>
        <v>0</v>
      </c>
      <c r="H433" s="9"/>
      <c r="I433" s="43"/>
      <c r="J433" s="43"/>
      <c r="K433" s="43"/>
      <c r="L433" s="43"/>
      <c r="M433" s="3"/>
      <c r="N433" s="42"/>
      <c r="O433" s="42"/>
      <c r="P433" s="42"/>
      <c r="Q433" s="42"/>
      <c r="R433" s="42"/>
      <c r="S433" s="42"/>
      <c r="T433" s="3"/>
      <c r="U433" s="37"/>
      <c r="V433" s="37"/>
    </row>
    <row r="434" spans="1:22" s="56" customFormat="1" ht="30" x14ac:dyDescent="0.25">
      <c r="A434" s="67">
        <v>5309</v>
      </c>
      <c r="B434" s="67" t="s">
        <v>71</v>
      </c>
      <c r="C434" s="68"/>
      <c r="D434" s="58">
        <f>SUM(D435:D439)</f>
        <v>0</v>
      </c>
      <c r="E434" s="58">
        <f>SUM(E435:E439)</f>
        <v>0</v>
      </c>
      <c r="F434" s="49">
        <f t="shared" si="163"/>
        <v>0</v>
      </c>
      <c r="G434" s="49">
        <f t="shared" si="184"/>
        <v>0</v>
      </c>
      <c r="H434" s="70"/>
      <c r="I434" s="69">
        <f>SUM(I435:I439)</f>
        <v>0</v>
      </c>
      <c r="J434" s="69">
        <f>SUM(J435:J439)</f>
        <v>0</v>
      </c>
      <c r="K434" s="69">
        <f>SUM(K435:K439)</f>
        <v>0</v>
      </c>
      <c r="L434" s="69">
        <f>SUM(L435:L439)</f>
        <v>0</v>
      </c>
      <c r="M434" s="72"/>
      <c r="N434" s="58">
        <f t="shared" ref="N434:S434" si="186">SUM(N435:N439)</f>
        <v>0</v>
      </c>
      <c r="O434" s="58">
        <f t="shared" si="186"/>
        <v>0</v>
      </c>
      <c r="P434" s="58">
        <f t="shared" si="186"/>
        <v>0</v>
      </c>
      <c r="Q434" s="58">
        <f t="shared" si="186"/>
        <v>0</v>
      </c>
      <c r="R434" s="58">
        <f t="shared" si="186"/>
        <v>0</v>
      </c>
      <c r="S434" s="58">
        <f t="shared" si="186"/>
        <v>0</v>
      </c>
      <c r="T434" s="72"/>
      <c r="U434" s="74">
        <f>SUM(U435:U439)</f>
        <v>0</v>
      </c>
      <c r="V434" s="74">
        <f>SUM(V435:V439)</f>
        <v>0</v>
      </c>
    </row>
    <row r="435" spans="1:22" s="56" customFormat="1" x14ac:dyDescent="0.25">
      <c r="A435" s="59"/>
      <c r="B435" s="59"/>
      <c r="C435" s="60"/>
      <c r="D435" s="55"/>
      <c r="E435" s="55"/>
      <c r="F435" s="49">
        <f t="shared" ref="F435:F498" si="187">I435+N435+P435+U435+R435</f>
        <v>0</v>
      </c>
      <c r="G435" s="49">
        <f t="shared" si="184"/>
        <v>0</v>
      </c>
      <c r="H435" s="62"/>
      <c r="I435" s="61"/>
      <c r="J435" s="61"/>
      <c r="K435" s="61"/>
      <c r="L435" s="61"/>
      <c r="M435" s="64"/>
      <c r="N435" s="55"/>
      <c r="O435" s="55"/>
      <c r="P435" s="55"/>
      <c r="Q435" s="55"/>
      <c r="R435" s="55"/>
      <c r="S435" s="55"/>
      <c r="T435" s="64"/>
      <c r="U435" s="76"/>
      <c r="V435" s="76"/>
    </row>
    <row r="436" spans="1:22" s="56" customFormat="1" x14ac:dyDescent="0.25">
      <c r="A436" s="59"/>
      <c r="B436" s="59"/>
      <c r="C436" s="60"/>
      <c r="D436" s="55"/>
      <c r="E436" s="55"/>
      <c r="F436" s="49">
        <f t="shared" si="187"/>
        <v>0</v>
      </c>
      <c r="G436" s="49">
        <f t="shared" si="184"/>
        <v>0</v>
      </c>
      <c r="H436" s="62"/>
      <c r="I436" s="61"/>
      <c r="J436" s="61"/>
      <c r="K436" s="61"/>
      <c r="L436" s="61"/>
      <c r="M436" s="64"/>
      <c r="N436" s="55"/>
      <c r="O436" s="55"/>
      <c r="P436" s="55"/>
      <c r="Q436" s="55"/>
      <c r="R436" s="55"/>
      <c r="S436" s="55"/>
      <c r="T436" s="64"/>
      <c r="U436" s="76"/>
      <c r="V436" s="76"/>
    </row>
    <row r="437" spans="1:22" x14ac:dyDescent="0.25">
      <c r="A437" s="44"/>
      <c r="B437" s="7" t="s">
        <v>56</v>
      </c>
      <c r="C437" s="19"/>
      <c r="D437" s="42"/>
      <c r="E437" s="42"/>
      <c r="F437" s="49">
        <f t="shared" si="187"/>
        <v>0</v>
      </c>
      <c r="G437" s="49">
        <f t="shared" si="184"/>
        <v>0</v>
      </c>
      <c r="H437" s="9"/>
      <c r="I437" s="43"/>
      <c r="J437" s="43"/>
      <c r="K437" s="43"/>
      <c r="L437" s="43"/>
      <c r="M437" s="3"/>
      <c r="N437" s="42"/>
      <c r="O437" s="42"/>
      <c r="P437" s="42"/>
      <c r="Q437" s="42"/>
      <c r="R437" s="42"/>
      <c r="S437" s="42"/>
      <c r="T437" s="3"/>
      <c r="U437" s="37"/>
      <c r="V437" s="37"/>
    </row>
    <row r="438" spans="1:22" x14ac:dyDescent="0.25">
      <c r="A438" s="44"/>
      <c r="B438" s="7"/>
      <c r="C438" s="19"/>
      <c r="D438" s="42"/>
      <c r="E438" s="42"/>
      <c r="F438" s="49">
        <f t="shared" si="187"/>
        <v>0</v>
      </c>
      <c r="G438" s="49">
        <f t="shared" si="184"/>
        <v>0</v>
      </c>
      <c r="H438" s="9"/>
      <c r="I438" s="43"/>
      <c r="J438" s="43"/>
      <c r="K438" s="43"/>
      <c r="L438" s="43"/>
      <c r="M438" s="3"/>
      <c r="N438" s="42"/>
      <c r="O438" s="42"/>
      <c r="P438" s="42"/>
      <c r="Q438" s="42"/>
      <c r="R438" s="42"/>
      <c r="S438" s="42"/>
      <c r="T438" s="3"/>
      <c r="U438" s="37"/>
      <c r="V438" s="37"/>
    </row>
    <row r="439" spans="1:22" x14ac:dyDescent="0.25">
      <c r="A439" s="44"/>
      <c r="B439" s="7"/>
      <c r="C439" s="19"/>
      <c r="D439" s="42"/>
      <c r="E439" s="42"/>
      <c r="F439" s="49">
        <f t="shared" si="187"/>
        <v>0</v>
      </c>
      <c r="G439" s="49">
        <f t="shared" si="184"/>
        <v>0</v>
      </c>
      <c r="H439" s="9"/>
      <c r="I439" s="43"/>
      <c r="J439" s="43"/>
      <c r="K439" s="43"/>
      <c r="L439" s="43"/>
      <c r="M439" s="3"/>
      <c r="N439" s="42"/>
      <c r="O439" s="42"/>
      <c r="P439" s="42"/>
      <c r="Q439" s="42"/>
      <c r="R439" s="42"/>
      <c r="S439" s="42"/>
      <c r="T439" s="3"/>
      <c r="U439" s="37"/>
      <c r="V439" s="37"/>
    </row>
    <row r="440" spans="1:22" s="45" customFormat="1" x14ac:dyDescent="0.25">
      <c r="A440" s="85" t="s">
        <v>18</v>
      </c>
      <c r="B440" s="85" t="s">
        <v>41</v>
      </c>
      <c r="C440" s="87"/>
      <c r="D440" s="83">
        <f>D441+D445</f>
        <v>340</v>
      </c>
      <c r="E440" s="83">
        <f>E441+E445</f>
        <v>0</v>
      </c>
      <c r="F440" s="49">
        <f t="shared" si="187"/>
        <v>340</v>
      </c>
      <c r="G440" s="83">
        <f t="shared" si="184"/>
        <v>0</v>
      </c>
      <c r="H440" s="82"/>
      <c r="I440" s="83">
        <f>I441+I445</f>
        <v>340</v>
      </c>
      <c r="J440" s="83">
        <f>J441+J445</f>
        <v>0</v>
      </c>
      <c r="K440" s="83">
        <f>K441+K445</f>
        <v>0</v>
      </c>
      <c r="L440" s="83">
        <f>L441+L445</f>
        <v>0</v>
      </c>
      <c r="M440" s="82"/>
      <c r="N440" s="83">
        <f t="shared" ref="N440:S440" si="188">N441+N445</f>
        <v>0</v>
      </c>
      <c r="O440" s="83">
        <f t="shared" si="188"/>
        <v>0</v>
      </c>
      <c r="P440" s="83">
        <f t="shared" si="188"/>
        <v>0</v>
      </c>
      <c r="Q440" s="83">
        <f t="shared" si="188"/>
        <v>0</v>
      </c>
      <c r="R440" s="83">
        <f t="shared" si="188"/>
        <v>0</v>
      </c>
      <c r="S440" s="83">
        <f t="shared" si="188"/>
        <v>0</v>
      </c>
      <c r="T440" s="82"/>
      <c r="U440" s="84">
        <f>U441+U445</f>
        <v>0</v>
      </c>
      <c r="V440" s="84">
        <f>V441+V445</f>
        <v>0</v>
      </c>
    </row>
    <row r="441" spans="1:22" s="56" customFormat="1" ht="30" x14ac:dyDescent="0.25">
      <c r="A441" s="67">
        <v>5301</v>
      </c>
      <c r="B441" s="67" t="s">
        <v>70</v>
      </c>
      <c r="C441" s="77"/>
      <c r="D441" s="78">
        <f>SUM(D442:D444)</f>
        <v>340</v>
      </c>
      <c r="E441" s="78">
        <f>SUM(E442:E444)</f>
        <v>0</v>
      </c>
      <c r="F441" s="49">
        <f t="shared" si="187"/>
        <v>340</v>
      </c>
      <c r="G441" s="49">
        <f t="shared" ref="G441:G451" si="189">K441+O441+Q441+S441+V441</f>
        <v>0</v>
      </c>
      <c r="H441" s="78"/>
      <c r="I441" s="78">
        <f>SUM(I442:I444)</f>
        <v>340</v>
      </c>
      <c r="J441" s="78">
        <f>SUM(J442:J444)</f>
        <v>0</v>
      </c>
      <c r="K441" s="78">
        <f>SUM(K442:K444)</f>
        <v>0</v>
      </c>
      <c r="L441" s="78">
        <f>SUM(L442:L444)</f>
        <v>0</v>
      </c>
      <c r="M441" s="78"/>
      <c r="N441" s="78">
        <f t="shared" ref="N441:S441" si="190">SUM(N442:N444)</f>
        <v>0</v>
      </c>
      <c r="O441" s="78">
        <f t="shared" si="190"/>
        <v>0</v>
      </c>
      <c r="P441" s="78">
        <f t="shared" si="190"/>
        <v>0</v>
      </c>
      <c r="Q441" s="78">
        <f t="shared" si="190"/>
        <v>0</v>
      </c>
      <c r="R441" s="78">
        <f t="shared" si="190"/>
        <v>0</v>
      </c>
      <c r="S441" s="78">
        <f t="shared" si="190"/>
        <v>0</v>
      </c>
      <c r="T441" s="78"/>
      <c r="U441" s="78">
        <f>SUM(U442:U444)</f>
        <v>0</v>
      </c>
      <c r="V441" s="78">
        <f>SUM(V442:V444)</f>
        <v>0</v>
      </c>
    </row>
    <row r="442" spans="1:22" s="56" customFormat="1" ht="30" x14ac:dyDescent="0.25">
      <c r="A442" s="59"/>
      <c r="B442" s="59" t="s">
        <v>186</v>
      </c>
      <c r="C442" s="80" t="s">
        <v>84</v>
      </c>
      <c r="D442" s="81">
        <v>340</v>
      </c>
      <c r="E442" s="81">
        <v>0</v>
      </c>
      <c r="F442" s="49">
        <f t="shared" si="187"/>
        <v>340</v>
      </c>
      <c r="G442" s="49">
        <f t="shared" si="189"/>
        <v>0</v>
      </c>
      <c r="H442" s="81"/>
      <c r="I442" s="81">
        <v>340</v>
      </c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</row>
    <row r="443" spans="1:22" s="56" customFormat="1" x14ac:dyDescent="0.25">
      <c r="A443" s="59"/>
      <c r="B443" s="59"/>
      <c r="C443" s="80"/>
      <c r="D443" s="81"/>
      <c r="E443" s="81"/>
      <c r="F443" s="49">
        <f t="shared" si="187"/>
        <v>0</v>
      </c>
      <c r="G443" s="49">
        <f t="shared" si="189"/>
        <v>0</v>
      </c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</row>
    <row r="444" spans="1:22" x14ac:dyDescent="0.25">
      <c r="A444" s="7"/>
      <c r="B444" s="7" t="s">
        <v>67</v>
      </c>
      <c r="C444" s="19"/>
      <c r="D444" s="42"/>
      <c r="E444" s="42"/>
      <c r="F444" s="49">
        <f t="shared" si="187"/>
        <v>0</v>
      </c>
      <c r="G444" s="49">
        <f t="shared" si="189"/>
        <v>0</v>
      </c>
      <c r="H444" s="9"/>
      <c r="I444" s="43"/>
      <c r="J444" s="43"/>
      <c r="K444" s="43"/>
      <c r="L444" s="43"/>
      <c r="M444" s="3"/>
      <c r="N444" s="42"/>
      <c r="O444" s="42"/>
      <c r="P444" s="42"/>
      <c r="Q444" s="42"/>
      <c r="R444" s="42"/>
      <c r="S444" s="42"/>
      <c r="T444" s="3"/>
      <c r="U444" s="37"/>
      <c r="V444" s="37"/>
    </row>
    <row r="445" spans="1:22" s="56" customFormat="1" ht="30" x14ac:dyDescent="0.25">
      <c r="A445" s="67">
        <v>5309</v>
      </c>
      <c r="B445" s="67" t="s">
        <v>71</v>
      </c>
      <c r="C445" s="68"/>
      <c r="D445" s="58">
        <f>SUM(D446:D450)</f>
        <v>0</v>
      </c>
      <c r="E445" s="58">
        <f>SUM(E446:E450)</f>
        <v>0</v>
      </c>
      <c r="F445" s="49">
        <f t="shared" si="187"/>
        <v>0</v>
      </c>
      <c r="G445" s="49">
        <f t="shared" si="189"/>
        <v>0</v>
      </c>
      <c r="H445" s="70"/>
      <c r="I445" s="69">
        <f>SUM(I446:I450)</f>
        <v>0</v>
      </c>
      <c r="J445" s="69">
        <f>SUM(J446:J450)</f>
        <v>0</v>
      </c>
      <c r="K445" s="69">
        <f>SUM(K446:K450)</f>
        <v>0</v>
      </c>
      <c r="L445" s="69">
        <f>SUM(L446:L450)</f>
        <v>0</v>
      </c>
      <c r="M445" s="72"/>
      <c r="N445" s="58">
        <f t="shared" ref="N445:S445" si="191">SUM(N446:N450)</f>
        <v>0</v>
      </c>
      <c r="O445" s="58">
        <f t="shared" si="191"/>
        <v>0</v>
      </c>
      <c r="P445" s="58">
        <f t="shared" si="191"/>
        <v>0</v>
      </c>
      <c r="Q445" s="58">
        <f t="shared" si="191"/>
        <v>0</v>
      </c>
      <c r="R445" s="58">
        <f t="shared" si="191"/>
        <v>0</v>
      </c>
      <c r="S445" s="58">
        <f t="shared" si="191"/>
        <v>0</v>
      </c>
      <c r="T445" s="72"/>
      <c r="U445" s="74">
        <f>SUM(U446:U450)</f>
        <v>0</v>
      </c>
      <c r="V445" s="74">
        <f>SUM(V446:V450)</f>
        <v>0</v>
      </c>
    </row>
    <row r="446" spans="1:22" s="56" customFormat="1" x14ac:dyDescent="0.25">
      <c r="A446" s="59"/>
      <c r="B446" s="59"/>
      <c r="C446" s="60"/>
      <c r="D446" s="55"/>
      <c r="E446" s="55"/>
      <c r="F446" s="49">
        <f t="shared" si="187"/>
        <v>0</v>
      </c>
      <c r="G446" s="49">
        <f t="shared" si="189"/>
        <v>0</v>
      </c>
      <c r="H446" s="62"/>
      <c r="I446" s="61"/>
      <c r="J446" s="61"/>
      <c r="K446" s="61"/>
      <c r="L446" s="61"/>
      <c r="M446" s="64"/>
      <c r="N446" s="55"/>
      <c r="O446" s="55"/>
      <c r="P446" s="55"/>
      <c r="Q446" s="55"/>
      <c r="R446" s="55"/>
      <c r="S446" s="55"/>
      <c r="T446" s="64"/>
      <c r="U446" s="76"/>
      <c r="V446" s="76"/>
    </row>
    <row r="447" spans="1:22" s="56" customFormat="1" x14ac:dyDescent="0.25">
      <c r="A447" s="59"/>
      <c r="B447" s="59"/>
      <c r="C447" s="60"/>
      <c r="D447" s="55"/>
      <c r="E447" s="55"/>
      <c r="F447" s="49">
        <f t="shared" si="187"/>
        <v>0</v>
      </c>
      <c r="G447" s="49">
        <f t="shared" si="189"/>
        <v>0</v>
      </c>
      <c r="H447" s="62"/>
      <c r="I447" s="61"/>
      <c r="J447" s="61"/>
      <c r="K447" s="61"/>
      <c r="L447" s="61"/>
      <c r="M447" s="64"/>
      <c r="N447" s="55"/>
      <c r="O447" s="55"/>
      <c r="P447" s="55"/>
      <c r="Q447" s="55"/>
      <c r="R447" s="55"/>
      <c r="S447" s="55"/>
      <c r="T447" s="64"/>
      <c r="U447" s="76"/>
      <c r="V447" s="76"/>
    </row>
    <row r="448" spans="1:22" x14ac:dyDescent="0.25">
      <c r="A448" s="44"/>
      <c r="B448" s="7" t="s">
        <v>56</v>
      </c>
      <c r="C448" s="19"/>
      <c r="D448" s="42"/>
      <c r="E448" s="42"/>
      <c r="F448" s="49">
        <f t="shared" si="187"/>
        <v>0</v>
      </c>
      <c r="G448" s="49">
        <f t="shared" si="189"/>
        <v>0</v>
      </c>
      <c r="H448" s="9"/>
      <c r="I448" s="43"/>
      <c r="J448" s="43"/>
      <c r="K448" s="43"/>
      <c r="L448" s="43"/>
      <c r="M448" s="3"/>
      <c r="N448" s="42"/>
      <c r="O448" s="42"/>
      <c r="P448" s="42"/>
      <c r="Q448" s="42"/>
      <c r="R448" s="42"/>
      <c r="S448" s="42"/>
      <c r="T448" s="3"/>
      <c r="U448" s="37"/>
      <c r="V448" s="37"/>
    </row>
    <row r="449" spans="1:22" x14ac:dyDescent="0.25">
      <c r="A449" s="44"/>
      <c r="B449" s="7"/>
      <c r="C449" s="19"/>
      <c r="D449" s="42"/>
      <c r="E449" s="42"/>
      <c r="F449" s="49">
        <f t="shared" si="187"/>
        <v>0</v>
      </c>
      <c r="G449" s="49">
        <f t="shared" si="189"/>
        <v>0</v>
      </c>
      <c r="H449" s="9"/>
      <c r="I449" s="43"/>
      <c r="J449" s="43"/>
      <c r="K449" s="43"/>
      <c r="L449" s="43"/>
      <c r="M449" s="3"/>
      <c r="N449" s="42"/>
      <c r="O449" s="42"/>
      <c r="P449" s="42"/>
      <c r="Q449" s="42"/>
      <c r="R449" s="42"/>
      <c r="S449" s="42"/>
      <c r="T449" s="3"/>
      <c r="U449" s="37"/>
      <c r="V449" s="37"/>
    </row>
    <row r="450" spans="1:22" x14ac:dyDescent="0.25">
      <c r="A450" s="44"/>
      <c r="B450" s="7"/>
      <c r="C450" s="19"/>
      <c r="D450" s="42"/>
      <c r="E450" s="42"/>
      <c r="F450" s="49">
        <f t="shared" si="187"/>
        <v>0</v>
      </c>
      <c r="G450" s="49">
        <f t="shared" si="189"/>
        <v>0</v>
      </c>
      <c r="H450" s="9"/>
      <c r="I450" s="43"/>
      <c r="J450" s="43"/>
      <c r="K450" s="43"/>
      <c r="L450" s="43"/>
      <c r="M450" s="3"/>
      <c r="N450" s="42"/>
      <c r="O450" s="42"/>
      <c r="P450" s="42"/>
      <c r="Q450" s="42"/>
      <c r="R450" s="42"/>
      <c r="S450" s="42"/>
      <c r="T450" s="3"/>
      <c r="U450" s="37"/>
      <c r="V450" s="37"/>
    </row>
    <row r="451" spans="1:22" s="45" customFormat="1" x14ac:dyDescent="0.25">
      <c r="A451" s="85" t="s">
        <v>19</v>
      </c>
      <c r="B451" s="85" t="s">
        <v>42</v>
      </c>
      <c r="C451" s="87"/>
      <c r="D451" s="83">
        <f>D452+D456</f>
        <v>0</v>
      </c>
      <c r="E451" s="83">
        <f>E452+E456</f>
        <v>0</v>
      </c>
      <c r="F451" s="49">
        <f t="shared" si="187"/>
        <v>0</v>
      </c>
      <c r="G451" s="83">
        <f t="shared" si="189"/>
        <v>0</v>
      </c>
      <c r="H451" s="82"/>
      <c r="I451" s="83">
        <f>I452+I456</f>
        <v>0</v>
      </c>
      <c r="J451" s="83">
        <f>J452+J456</f>
        <v>0</v>
      </c>
      <c r="K451" s="83">
        <f>K452+K456</f>
        <v>0</v>
      </c>
      <c r="L451" s="83">
        <f>L452+L456</f>
        <v>0</v>
      </c>
      <c r="M451" s="82"/>
      <c r="N451" s="83">
        <f t="shared" ref="N451:S451" si="192">N452+N456</f>
        <v>0</v>
      </c>
      <c r="O451" s="83">
        <f t="shared" si="192"/>
        <v>0</v>
      </c>
      <c r="P451" s="83">
        <f t="shared" si="192"/>
        <v>0</v>
      </c>
      <c r="Q451" s="83">
        <f t="shared" si="192"/>
        <v>0</v>
      </c>
      <c r="R451" s="83">
        <f t="shared" si="192"/>
        <v>0</v>
      </c>
      <c r="S451" s="83">
        <f t="shared" si="192"/>
        <v>0</v>
      </c>
      <c r="T451" s="82"/>
      <c r="U451" s="84">
        <f>U452+U456</f>
        <v>0</v>
      </c>
      <c r="V451" s="84">
        <f>V452+V456</f>
        <v>0</v>
      </c>
    </row>
    <row r="452" spans="1:22" s="56" customFormat="1" ht="30" x14ac:dyDescent="0.25">
      <c r="A452" s="67">
        <v>5301</v>
      </c>
      <c r="B452" s="67" t="s">
        <v>70</v>
      </c>
      <c r="C452" s="77"/>
      <c r="D452" s="78">
        <f>SUM(D453:D455)</f>
        <v>0</v>
      </c>
      <c r="E452" s="78">
        <f>SUM(E453:E455)</f>
        <v>0</v>
      </c>
      <c r="F452" s="49">
        <f t="shared" si="187"/>
        <v>0</v>
      </c>
      <c r="G452" s="49">
        <f t="shared" ref="G452:G462" si="193">K452+O452+Q452+S452+V452</f>
        <v>0</v>
      </c>
      <c r="H452" s="78"/>
      <c r="I452" s="78">
        <f>SUM(I453:I455)</f>
        <v>0</v>
      </c>
      <c r="J452" s="78">
        <f>SUM(J453:J455)</f>
        <v>0</v>
      </c>
      <c r="K452" s="78">
        <f>SUM(K453:K455)</f>
        <v>0</v>
      </c>
      <c r="L452" s="78">
        <f>SUM(L453:L455)</f>
        <v>0</v>
      </c>
      <c r="M452" s="78"/>
      <c r="N452" s="78">
        <f t="shared" ref="N452:S452" si="194">SUM(N453:N455)</f>
        <v>0</v>
      </c>
      <c r="O452" s="78">
        <f t="shared" si="194"/>
        <v>0</v>
      </c>
      <c r="P452" s="78">
        <f t="shared" si="194"/>
        <v>0</v>
      </c>
      <c r="Q452" s="78">
        <f t="shared" si="194"/>
        <v>0</v>
      </c>
      <c r="R452" s="78">
        <f t="shared" si="194"/>
        <v>0</v>
      </c>
      <c r="S452" s="78">
        <f t="shared" si="194"/>
        <v>0</v>
      </c>
      <c r="T452" s="78"/>
      <c r="U452" s="78">
        <f>SUM(U453:U455)</f>
        <v>0</v>
      </c>
      <c r="V452" s="78">
        <f>SUM(V453:V455)</f>
        <v>0</v>
      </c>
    </row>
    <row r="453" spans="1:22" s="56" customFormat="1" x14ac:dyDescent="0.25">
      <c r="A453" s="59"/>
      <c r="B453" s="59"/>
      <c r="C453" s="80"/>
      <c r="D453" s="81"/>
      <c r="E453" s="81"/>
      <c r="F453" s="49">
        <f t="shared" si="187"/>
        <v>0</v>
      </c>
      <c r="G453" s="49">
        <f t="shared" si="193"/>
        <v>0</v>
      </c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</row>
    <row r="454" spans="1:22" s="56" customFormat="1" x14ac:dyDescent="0.25">
      <c r="A454" s="59"/>
      <c r="B454" s="59"/>
      <c r="C454" s="80"/>
      <c r="D454" s="81"/>
      <c r="E454" s="81"/>
      <c r="F454" s="49">
        <f t="shared" si="187"/>
        <v>0</v>
      </c>
      <c r="G454" s="49">
        <f t="shared" si="193"/>
        <v>0</v>
      </c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</row>
    <row r="455" spans="1:22" x14ac:dyDescent="0.25">
      <c r="A455" s="7"/>
      <c r="B455" s="7" t="s">
        <v>67</v>
      </c>
      <c r="C455" s="19"/>
      <c r="D455" s="42"/>
      <c r="E455" s="42"/>
      <c r="F455" s="49">
        <f t="shared" si="187"/>
        <v>0</v>
      </c>
      <c r="G455" s="49">
        <f t="shared" si="193"/>
        <v>0</v>
      </c>
      <c r="H455" s="9"/>
      <c r="I455" s="43"/>
      <c r="J455" s="43"/>
      <c r="K455" s="43"/>
      <c r="L455" s="43"/>
      <c r="M455" s="3"/>
      <c r="N455" s="42"/>
      <c r="O455" s="42"/>
      <c r="P455" s="42"/>
      <c r="Q455" s="42"/>
      <c r="R455" s="42"/>
      <c r="S455" s="42"/>
      <c r="T455" s="3"/>
      <c r="U455" s="37"/>
      <c r="V455" s="37"/>
    </row>
    <row r="456" spans="1:22" s="56" customFormat="1" ht="30" x14ac:dyDescent="0.25">
      <c r="A456" s="67">
        <v>5309</v>
      </c>
      <c r="B456" s="67" t="s">
        <v>71</v>
      </c>
      <c r="C456" s="68"/>
      <c r="D456" s="58">
        <f>SUM(D457:D461)</f>
        <v>0</v>
      </c>
      <c r="E456" s="58">
        <f>SUM(E457:E461)</f>
        <v>0</v>
      </c>
      <c r="F456" s="49">
        <f t="shared" si="187"/>
        <v>0</v>
      </c>
      <c r="G456" s="49">
        <f t="shared" si="193"/>
        <v>0</v>
      </c>
      <c r="H456" s="70"/>
      <c r="I456" s="69">
        <f>SUM(I457:I461)</f>
        <v>0</v>
      </c>
      <c r="J456" s="69">
        <f>SUM(J457:J461)</f>
        <v>0</v>
      </c>
      <c r="K456" s="69">
        <f>SUM(K457:K461)</f>
        <v>0</v>
      </c>
      <c r="L456" s="69">
        <f>SUM(L457:L461)</f>
        <v>0</v>
      </c>
      <c r="M456" s="72"/>
      <c r="N456" s="58">
        <f t="shared" ref="N456:S456" si="195">SUM(N457:N461)</f>
        <v>0</v>
      </c>
      <c r="O456" s="58">
        <f t="shared" si="195"/>
        <v>0</v>
      </c>
      <c r="P456" s="58">
        <f t="shared" si="195"/>
        <v>0</v>
      </c>
      <c r="Q456" s="58">
        <f t="shared" si="195"/>
        <v>0</v>
      </c>
      <c r="R456" s="58">
        <f t="shared" si="195"/>
        <v>0</v>
      </c>
      <c r="S456" s="58">
        <f t="shared" si="195"/>
        <v>0</v>
      </c>
      <c r="T456" s="72"/>
      <c r="U456" s="74">
        <f>SUM(U457:U461)</f>
        <v>0</v>
      </c>
      <c r="V456" s="74">
        <f>SUM(V457:V461)</f>
        <v>0</v>
      </c>
    </row>
    <row r="457" spans="1:22" s="56" customFormat="1" x14ac:dyDescent="0.25">
      <c r="A457" s="59"/>
      <c r="B457" s="59"/>
      <c r="C457" s="60"/>
      <c r="D457" s="55"/>
      <c r="E457" s="55"/>
      <c r="F457" s="49">
        <f t="shared" si="187"/>
        <v>0</v>
      </c>
      <c r="G457" s="49">
        <f t="shared" si="193"/>
        <v>0</v>
      </c>
      <c r="H457" s="62"/>
      <c r="I457" s="61"/>
      <c r="J457" s="61"/>
      <c r="K457" s="61"/>
      <c r="L457" s="61"/>
      <c r="M457" s="64"/>
      <c r="N457" s="55"/>
      <c r="O457" s="55"/>
      <c r="P457" s="55"/>
      <c r="Q457" s="55"/>
      <c r="R457" s="55"/>
      <c r="S457" s="55"/>
      <c r="T457" s="64"/>
      <c r="U457" s="76"/>
      <c r="V457" s="76"/>
    </row>
    <row r="458" spans="1:22" s="56" customFormat="1" x14ac:dyDescent="0.25">
      <c r="A458" s="59"/>
      <c r="B458" s="59"/>
      <c r="C458" s="60"/>
      <c r="D458" s="55"/>
      <c r="E458" s="55"/>
      <c r="F458" s="49">
        <f t="shared" si="187"/>
        <v>0</v>
      </c>
      <c r="G458" s="49">
        <f t="shared" si="193"/>
        <v>0</v>
      </c>
      <c r="H458" s="62"/>
      <c r="I458" s="61"/>
      <c r="J458" s="61"/>
      <c r="K458" s="61"/>
      <c r="L458" s="61"/>
      <c r="M458" s="64"/>
      <c r="N458" s="55"/>
      <c r="O458" s="55"/>
      <c r="P458" s="55"/>
      <c r="Q458" s="55"/>
      <c r="R458" s="55"/>
      <c r="S458" s="55"/>
      <c r="T458" s="64"/>
      <c r="U458" s="76"/>
      <c r="V458" s="76"/>
    </row>
    <row r="459" spans="1:22" x14ac:dyDescent="0.25">
      <c r="A459" s="44"/>
      <c r="B459" s="7" t="s">
        <v>56</v>
      </c>
      <c r="C459" s="19"/>
      <c r="D459" s="42"/>
      <c r="E459" s="42"/>
      <c r="F459" s="49">
        <f t="shared" si="187"/>
        <v>0</v>
      </c>
      <c r="G459" s="49">
        <f t="shared" si="193"/>
        <v>0</v>
      </c>
      <c r="H459" s="9"/>
      <c r="I459" s="43"/>
      <c r="J459" s="43"/>
      <c r="K459" s="43"/>
      <c r="L459" s="43"/>
      <c r="M459" s="3"/>
      <c r="N459" s="42"/>
      <c r="O459" s="42"/>
      <c r="P459" s="42"/>
      <c r="Q459" s="42"/>
      <c r="R459" s="42"/>
      <c r="S459" s="42"/>
      <c r="T459" s="3"/>
      <c r="U459" s="37"/>
      <c r="V459" s="37"/>
    </row>
    <row r="460" spans="1:22" x14ac:dyDescent="0.25">
      <c r="A460" s="44"/>
      <c r="B460" s="7"/>
      <c r="C460" s="19"/>
      <c r="D460" s="42"/>
      <c r="E460" s="42"/>
      <c r="F460" s="49">
        <f t="shared" si="187"/>
        <v>0</v>
      </c>
      <c r="G460" s="49">
        <f t="shared" si="193"/>
        <v>0</v>
      </c>
      <c r="H460" s="9"/>
      <c r="I460" s="43"/>
      <c r="J460" s="43"/>
      <c r="K460" s="43"/>
      <c r="L460" s="43"/>
      <c r="M460" s="3"/>
      <c r="N460" s="42"/>
      <c r="O460" s="42"/>
      <c r="P460" s="42"/>
      <c r="Q460" s="42"/>
      <c r="R460" s="42"/>
      <c r="S460" s="42"/>
      <c r="T460" s="3"/>
      <c r="U460" s="37"/>
      <c r="V460" s="37"/>
    </row>
    <row r="461" spans="1:22" x14ac:dyDescent="0.25">
      <c r="A461" s="44"/>
      <c r="B461" s="7"/>
      <c r="C461" s="19"/>
      <c r="D461" s="42"/>
      <c r="E461" s="42"/>
      <c r="F461" s="49">
        <f t="shared" si="187"/>
        <v>0</v>
      </c>
      <c r="G461" s="49">
        <f t="shared" si="193"/>
        <v>0</v>
      </c>
      <c r="H461" s="9"/>
      <c r="I461" s="43"/>
      <c r="J461" s="43"/>
      <c r="K461" s="43"/>
      <c r="L461" s="43"/>
      <c r="M461" s="3"/>
      <c r="N461" s="42"/>
      <c r="O461" s="42"/>
      <c r="P461" s="42"/>
      <c r="Q461" s="42"/>
      <c r="R461" s="42"/>
      <c r="S461" s="42"/>
      <c r="T461" s="3"/>
      <c r="U461" s="37"/>
      <c r="V461" s="37"/>
    </row>
    <row r="462" spans="1:22" s="45" customFormat="1" ht="30" x14ac:dyDescent="0.25">
      <c r="A462" s="85" t="s">
        <v>20</v>
      </c>
      <c r="B462" s="85" t="s">
        <v>43</v>
      </c>
      <c r="C462" s="87"/>
      <c r="D462" s="83">
        <f>D463+D467</f>
        <v>0</v>
      </c>
      <c r="E462" s="83">
        <f>E463+E467</f>
        <v>0</v>
      </c>
      <c r="F462" s="49">
        <f t="shared" si="187"/>
        <v>0</v>
      </c>
      <c r="G462" s="83">
        <f t="shared" si="193"/>
        <v>0</v>
      </c>
      <c r="H462" s="82"/>
      <c r="I462" s="83">
        <f>I463+I467</f>
        <v>0</v>
      </c>
      <c r="J462" s="83">
        <f>J463+J467</f>
        <v>0</v>
      </c>
      <c r="K462" s="83">
        <f>K463+K467</f>
        <v>0</v>
      </c>
      <c r="L462" s="83">
        <f>L463+L467</f>
        <v>0</v>
      </c>
      <c r="M462" s="82"/>
      <c r="N462" s="83">
        <f t="shared" ref="N462:S462" si="196">N463+N467</f>
        <v>0</v>
      </c>
      <c r="O462" s="83">
        <f t="shared" si="196"/>
        <v>0</v>
      </c>
      <c r="P462" s="83">
        <f t="shared" si="196"/>
        <v>0</v>
      </c>
      <c r="Q462" s="83">
        <f t="shared" si="196"/>
        <v>0</v>
      </c>
      <c r="R462" s="83">
        <f t="shared" si="196"/>
        <v>0</v>
      </c>
      <c r="S462" s="83">
        <f t="shared" si="196"/>
        <v>0</v>
      </c>
      <c r="T462" s="82"/>
      <c r="U462" s="84">
        <f>U463+U467</f>
        <v>0</v>
      </c>
      <c r="V462" s="84">
        <f>V463+V467</f>
        <v>0</v>
      </c>
    </row>
    <row r="463" spans="1:22" s="56" customFormat="1" ht="30" x14ac:dyDescent="0.25">
      <c r="A463" s="67">
        <v>5301</v>
      </c>
      <c r="B463" s="67" t="s">
        <v>70</v>
      </c>
      <c r="C463" s="77"/>
      <c r="D463" s="78">
        <f>SUM(D464:D466)</f>
        <v>0</v>
      </c>
      <c r="E463" s="78">
        <f>SUM(E464:E466)</f>
        <v>0</v>
      </c>
      <c r="F463" s="49">
        <f t="shared" si="187"/>
        <v>0</v>
      </c>
      <c r="G463" s="49">
        <f t="shared" ref="G463:G473" si="197">K463+O463+Q463+S463+V463</f>
        <v>0</v>
      </c>
      <c r="H463" s="78"/>
      <c r="I463" s="78">
        <f>SUM(I464:I466)</f>
        <v>0</v>
      </c>
      <c r="J463" s="78">
        <f>SUM(J464:J466)</f>
        <v>0</v>
      </c>
      <c r="K463" s="78">
        <f>SUM(K464:K466)</f>
        <v>0</v>
      </c>
      <c r="L463" s="78">
        <f>SUM(L464:L466)</f>
        <v>0</v>
      </c>
      <c r="M463" s="78"/>
      <c r="N463" s="78">
        <f t="shared" ref="N463:S463" si="198">SUM(N464:N466)</f>
        <v>0</v>
      </c>
      <c r="O463" s="78">
        <f t="shared" si="198"/>
        <v>0</v>
      </c>
      <c r="P463" s="78">
        <f t="shared" si="198"/>
        <v>0</v>
      </c>
      <c r="Q463" s="78">
        <f t="shared" si="198"/>
        <v>0</v>
      </c>
      <c r="R463" s="78">
        <f t="shared" si="198"/>
        <v>0</v>
      </c>
      <c r="S463" s="78">
        <f t="shared" si="198"/>
        <v>0</v>
      </c>
      <c r="T463" s="78"/>
      <c r="U463" s="78">
        <f>SUM(U464:U466)</f>
        <v>0</v>
      </c>
      <c r="V463" s="78">
        <f>SUM(V464:V466)</f>
        <v>0</v>
      </c>
    </row>
    <row r="464" spans="1:22" s="56" customFormat="1" x14ac:dyDescent="0.25">
      <c r="A464" s="59"/>
      <c r="B464" s="59"/>
      <c r="C464" s="80"/>
      <c r="D464" s="81"/>
      <c r="E464" s="81"/>
      <c r="F464" s="49">
        <f t="shared" si="187"/>
        <v>0</v>
      </c>
      <c r="G464" s="49">
        <f t="shared" si="197"/>
        <v>0</v>
      </c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</row>
    <row r="465" spans="1:22" s="56" customFormat="1" x14ac:dyDescent="0.25">
      <c r="A465" s="59"/>
      <c r="B465" s="59"/>
      <c r="C465" s="80"/>
      <c r="D465" s="81"/>
      <c r="E465" s="81"/>
      <c r="F465" s="49">
        <f t="shared" si="187"/>
        <v>0</v>
      </c>
      <c r="G465" s="49">
        <f t="shared" si="197"/>
        <v>0</v>
      </c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</row>
    <row r="466" spans="1:22" x14ac:dyDescent="0.25">
      <c r="A466" s="7"/>
      <c r="B466" s="7" t="s">
        <v>67</v>
      </c>
      <c r="C466" s="19"/>
      <c r="D466" s="42"/>
      <c r="E466" s="42"/>
      <c r="F466" s="49">
        <f t="shared" si="187"/>
        <v>0</v>
      </c>
      <c r="G466" s="49">
        <f t="shared" si="197"/>
        <v>0</v>
      </c>
      <c r="H466" s="9"/>
      <c r="I466" s="43"/>
      <c r="J466" s="43"/>
      <c r="K466" s="43"/>
      <c r="L466" s="43"/>
      <c r="M466" s="3"/>
      <c r="N466" s="42"/>
      <c r="O466" s="42"/>
      <c r="P466" s="42"/>
      <c r="Q466" s="42"/>
      <c r="R466" s="42"/>
      <c r="S466" s="42"/>
      <c r="T466" s="3"/>
      <c r="U466" s="37"/>
      <c r="V466" s="37"/>
    </row>
    <row r="467" spans="1:22" s="56" customFormat="1" ht="30" x14ac:dyDescent="0.25">
      <c r="A467" s="67">
        <v>5309</v>
      </c>
      <c r="B467" s="67" t="s">
        <v>71</v>
      </c>
      <c r="C467" s="68"/>
      <c r="D467" s="58">
        <f>SUM(D468:D472)</f>
        <v>0</v>
      </c>
      <c r="E467" s="58">
        <f>SUM(E468:E472)</f>
        <v>0</v>
      </c>
      <c r="F467" s="49">
        <f t="shared" si="187"/>
        <v>0</v>
      </c>
      <c r="G467" s="49">
        <f t="shared" si="197"/>
        <v>0</v>
      </c>
      <c r="H467" s="70"/>
      <c r="I467" s="69">
        <f>SUM(I468:I472)</f>
        <v>0</v>
      </c>
      <c r="J467" s="69">
        <f>SUM(J468:J472)</f>
        <v>0</v>
      </c>
      <c r="K467" s="69">
        <f>SUM(K468:K472)</f>
        <v>0</v>
      </c>
      <c r="L467" s="69">
        <f>SUM(L468:L472)</f>
        <v>0</v>
      </c>
      <c r="M467" s="72"/>
      <c r="N467" s="58">
        <f t="shared" ref="N467:S467" si="199">SUM(N468:N472)</f>
        <v>0</v>
      </c>
      <c r="O467" s="58">
        <f t="shared" si="199"/>
        <v>0</v>
      </c>
      <c r="P467" s="58">
        <f t="shared" si="199"/>
        <v>0</v>
      </c>
      <c r="Q467" s="58">
        <f t="shared" si="199"/>
        <v>0</v>
      </c>
      <c r="R467" s="58">
        <f t="shared" si="199"/>
        <v>0</v>
      </c>
      <c r="S467" s="58">
        <f t="shared" si="199"/>
        <v>0</v>
      </c>
      <c r="T467" s="72"/>
      <c r="U467" s="74">
        <f>SUM(U468:U472)</f>
        <v>0</v>
      </c>
      <c r="V467" s="74">
        <f>SUM(V468:V472)</f>
        <v>0</v>
      </c>
    </row>
    <row r="468" spans="1:22" s="56" customFormat="1" x14ac:dyDescent="0.25">
      <c r="A468" s="59"/>
      <c r="B468" s="59"/>
      <c r="C468" s="60"/>
      <c r="D468" s="55"/>
      <c r="E468" s="55"/>
      <c r="F468" s="49">
        <f t="shared" si="187"/>
        <v>0</v>
      </c>
      <c r="G468" s="49">
        <f t="shared" si="197"/>
        <v>0</v>
      </c>
      <c r="H468" s="62"/>
      <c r="I468" s="61"/>
      <c r="J468" s="61"/>
      <c r="K468" s="61"/>
      <c r="L468" s="61"/>
      <c r="M468" s="64"/>
      <c r="N468" s="55"/>
      <c r="O468" s="55"/>
      <c r="P468" s="55"/>
      <c r="Q468" s="55"/>
      <c r="R468" s="55"/>
      <c r="S468" s="55"/>
      <c r="T468" s="64"/>
      <c r="U468" s="76"/>
      <c r="V468" s="76"/>
    </row>
    <row r="469" spans="1:22" s="56" customFormat="1" x14ac:dyDescent="0.25">
      <c r="A469" s="59"/>
      <c r="B469" s="59"/>
      <c r="C469" s="60"/>
      <c r="D469" s="55"/>
      <c r="E469" s="55"/>
      <c r="F469" s="49">
        <f t="shared" si="187"/>
        <v>0</v>
      </c>
      <c r="G469" s="49">
        <f t="shared" si="197"/>
        <v>0</v>
      </c>
      <c r="H469" s="62"/>
      <c r="I469" s="61"/>
      <c r="J469" s="61"/>
      <c r="K469" s="61"/>
      <c r="L469" s="61"/>
      <c r="M469" s="64"/>
      <c r="N469" s="55"/>
      <c r="O469" s="55"/>
      <c r="P469" s="55"/>
      <c r="Q469" s="55"/>
      <c r="R469" s="55"/>
      <c r="S469" s="55"/>
      <c r="T469" s="64"/>
      <c r="U469" s="76"/>
      <c r="V469" s="76"/>
    </row>
    <row r="470" spans="1:22" x14ac:dyDescent="0.25">
      <c r="A470" s="44"/>
      <c r="B470" s="7" t="s">
        <v>56</v>
      </c>
      <c r="C470" s="19"/>
      <c r="D470" s="42"/>
      <c r="E470" s="42"/>
      <c r="F470" s="49">
        <f t="shared" si="187"/>
        <v>0</v>
      </c>
      <c r="G470" s="49">
        <f t="shared" si="197"/>
        <v>0</v>
      </c>
      <c r="H470" s="9"/>
      <c r="I470" s="43"/>
      <c r="J470" s="43"/>
      <c r="K470" s="43"/>
      <c r="L470" s="43"/>
      <c r="M470" s="3"/>
      <c r="N470" s="42"/>
      <c r="O470" s="42"/>
      <c r="P470" s="42"/>
      <c r="Q470" s="42"/>
      <c r="R470" s="42"/>
      <c r="S470" s="42"/>
      <c r="T470" s="3"/>
      <c r="U470" s="37"/>
      <c r="V470" s="37"/>
    </row>
    <row r="471" spans="1:22" x14ac:dyDescent="0.25">
      <c r="A471" s="44"/>
      <c r="B471" s="7"/>
      <c r="C471" s="19"/>
      <c r="D471" s="42"/>
      <c r="E471" s="42"/>
      <c r="F471" s="49">
        <f t="shared" si="187"/>
        <v>0</v>
      </c>
      <c r="G471" s="49">
        <f t="shared" si="197"/>
        <v>0</v>
      </c>
      <c r="H471" s="9"/>
      <c r="I471" s="43"/>
      <c r="J471" s="43"/>
      <c r="K471" s="43"/>
      <c r="L471" s="43"/>
      <c r="M471" s="3"/>
      <c r="N471" s="42"/>
      <c r="O471" s="42"/>
      <c r="P471" s="42"/>
      <c r="Q471" s="42"/>
      <c r="R471" s="42"/>
      <c r="S471" s="42"/>
      <c r="T471" s="3"/>
      <c r="U471" s="37"/>
      <c r="V471" s="37"/>
    </row>
    <row r="472" spans="1:22" x14ac:dyDescent="0.25">
      <c r="A472" s="44"/>
      <c r="B472" s="7"/>
      <c r="C472" s="19"/>
      <c r="D472" s="42"/>
      <c r="E472" s="42"/>
      <c r="F472" s="49">
        <f t="shared" si="187"/>
        <v>0</v>
      </c>
      <c r="G472" s="49">
        <f t="shared" si="197"/>
        <v>0</v>
      </c>
      <c r="H472" s="9"/>
      <c r="I472" s="43"/>
      <c r="J472" s="43"/>
      <c r="K472" s="43"/>
      <c r="L472" s="43"/>
      <c r="M472" s="3"/>
      <c r="N472" s="42"/>
      <c r="O472" s="42"/>
      <c r="P472" s="42"/>
      <c r="Q472" s="42"/>
      <c r="R472" s="42"/>
      <c r="S472" s="42"/>
      <c r="T472" s="3"/>
      <c r="U472" s="37"/>
      <c r="V472" s="37"/>
    </row>
    <row r="473" spans="1:22" s="45" customFormat="1" ht="60" x14ac:dyDescent="0.25">
      <c r="A473" s="85" t="s">
        <v>21</v>
      </c>
      <c r="B473" s="85" t="s">
        <v>44</v>
      </c>
      <c r="C473" s="87"/>
      <c r="D473" s="83">
        <f>D474+D478</f>
        <v>565677</v>
      </c>
      <c r="E473" s="83">
        <f>E474+E478</f>
        <v>37677</v>
      </c>
      <c r="F473" s="49">
        <f t="shared" si="187"/>
        <v>316800</v>
      </c>
      <c r="G473" s="83">
        <f t="shared" si="197"/>
        <v>0</v>
      </c>
      <c r="H473" s="82"/>
      <c r="I473" s="83">
        <f>I474+I478</f>
        <v>98430</v>
      </c>
      <c r="J473" s="83">
        <f>J474+J478</f>
        <v>0</v>
      </c>
      <c r="K473" s="83">
        <f>K474+K478</f>
        <v>0</v>
      </c>
      <c r="L473" s="83">
        <f>L474+L478</f>
        <v>0</v>
      </c>
      <c r="M473" s="82"/>
      <c r="N473" s="83">
        <f t="shared" ref="N473:S473" si="200">N474+N478</f>
        <v>0</v>
      </c>
      <c r="O473" s="83">
        <f t="shared" si="200"/>
        <v>0</v>
      </c>
      <c r="P473" s="83">
        <f t="shared" si="200"/>
        <v>218370</v>
      </c>
      <c r="Q473" s="83">
        <f t="shared" si="200"/>
        <v>0</v>
      </c>
      <c r="R473" s="83">
        <f t="shared" si="200"/>
        <v>0</v>
      </c>
      <c r="S473" s="83">
        <f t="shared" si="200"/>
        <v>0</v>
      </c>
      <c r="T473" s="82"/>
      <c r="U473" s="84">
        <f>U474+U478</f>
        <v>0</v>
      </c>
      <c r="V473" s="84">
        <f>V474+V478</f>
        <v>0</v>
      </c>
    </row>
    <row r="474" spans="1:22" s="56" customFormat="1" ht="30" x14ac:dyDescent="0.25">
      <c r="A474" s="67">
        <v>5301</v>
      </c>
      <c r="B474" s="67" t="s">
        <v>70</v>
      </c>
      <c r="C474" s="77"/>
      <c r="D474" s="78">
        <f>SUM(D475:D477)</f>
        <v>0</v>
      </c>
      <c r="E474" s="78">
        <f>SUM(E475:E477)</f>
        <v>0</v>
      </c>
      <c r="F474" s="49">
        <f t="shared" si="187"/>
        <v>0</v>
      </c>
      <c r="G474" s="49">
        <f t="shared" ref="G474:G484" si="201">K474+O474+Q474+S474+V474</f>
        <v>0</v>
      </c>
      <c r="H474" s="78"/>
      <c r="I474" s="78">
        <f>SUM(I475:I477)</f>
        <v>0</v>
      </c>
      <c r="J474" s="78">
        <f>SUM(J475:J477)</f>
        <v>0</v>
      </c>
      <c r="K474" s="78">
        <f>SUM(K475:K477)</f>
        <v>0</v>
      </c>
      <c r="L474" s="78">
        <f>SUM(L475:L477)</f>
        <v>0</v>
      </c>
      <c r="M474" s="78"/>
      <c r="N474" s="78">
        <f t="shared" ref="N474:S474" si="202">SUM(N475:N477)</f>
        <v>0</v>
      </c>
      <c r="O474" s="78">
        <f t="shared" si="202"/>
        <v>0</v>
      </c>
      <c r="P474" s="78">
        <f t="shared" si="202"/>
        <v>0</v>
      </c>
      <c r="Q474" s="78">
        <f t="shared" si="202"/>
        <v>0</v>
      </c>
      <c r="R474" s="78">
        <f t="shared" si="202"/>
        <v>0</v>
      </c>
      <c r="S474" s="78">
        <f t="shared" si="202"/>
        <v>0</v>
      </c>
      <c r="T474" s="78"/>
      <c r="U474" s="78">
        <f>SUM(U475:U477)</f>
        <v>0</v>
      </c>
      <c r="V474" s="78">
        <f>SUM(V475:V477)</f>
        <v>0</v>
      </c>
    </row>
    <row r="475" spans="1:22" s="56" customFormat="1" x14ac:dyDescent="0.25">
      <c r="A475" s="59"/>
      <c r="B475" s="59"/>
      <c r="C475" s="80"/>
      <c r="D475" s="81"/>
      <c r="E475" s="81"/>
      <c r="F475" s="49">
        <f t="shared" si="187"/>
        <v>0</v>
      </c>
      <c r="G475" s="49">
        <f t="shared" si="201"/>
        <v>0</v>
      </c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</row>
    <row r="476" spans="1:22" s="56" customFormat="1" x14ac:dyDescent="0.25">
      <c r="A476" s="59"/>
      <c r="B476" s="59"/>
      <c r="C476" s="80"/>
      <c r="D476" s="81"/>
      <c r="E476" s="81"/>
      <c r="F476" s="49">
        <f t="shared" si="187"/>
        <v>0</v>
      </c>
      <c r="G476" s="49">
        <f t="shared" si="201"/>
        <v>0</v>
      </c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</row>
    <row r="477" spans="1:22" x14ac:dyDescent="0.25">
      <c r="A477" s="7"/>
      <c r="B477" s="7" t="s">
        <v>67</v>
      </c>
      <c r="C477" s="19"/>
      <c r="D477" s="42"/>
      <c r="E477" s="42"/>
      <c r="F477" s="49">
        <f t="shared" si="187"/>
        <v>0</v>
      </c>
      <c r="G477" s="49">
        <f t="shared" si="201"/>
        <v>0</v>
      </c>
      <c r="H477" s="9"/>
      <c r="I477" s="43"/>
      <c r="J477" s="43"/>
      <c r="K477" s="43"/>
      <c r="L477" s="43"/>
      <c r="M477" s="3"/>
      <c r="N477" s="42"/>
      <c r="O477" s="42"/>
      <c r="P477" s="42"/>
      <c r="Q477" s="42"/>
      <c r="R477" s="42"/>
      <c r="S477" s="42"/>
      <c r="T477" s="3"/>
      <c r="U477" s="37"/>
      <c r="V477" s="37"/>
    </row>
    <row r="478" spans="1:22" s="56" customFormat="1" ht="30" x14ac:dyDescent="0.25">
      <c r="A478" s="67">
        <v>5309</v>
      </c>
      <c r="B478" s="67" t="s">
        <v>71</v>
      </c>
      <c r="C478" s="68"/>
      <c r="D478" s="58">
        <f>SUM(D479:D483)</f>
        <v>565677</v>
      </c>
      <c r="E478" s="58">
        <f>SUM(E479:E483)</f>
        <v>37677</v>
      </c>
      <c r="F478" s="49">
        <f t="shared" si="187"/>
        <v>316800</v>
      </c>
      <c r="G478" s="49">
        <f t="shared" si="201"/>
        <v>0</v>
      </c>
      <c r="H478" s="70"/>
      <c r="I478" s="69">
        <f>SUM(I479:I483)</f>
        <v>98430</v>
      </c>
      <c r="J478" s="69">
        <f>SUM(J479:J483)</f>
        <v>0</v>
      </c>
      <c r="K478" s="69">
        <f>SUM(K479:K483)</f>
        <v>0</v>
      </c>
      <c r="L478" s="69">
        <f>SUM(L479:L483)</f>
        <v>0</v>
      </c>
      <c r="M478" s="72"/>
      <c r="N478" s="58">
        <f t="shared" ref="N478:S478" si="203">SUM(N479:N483)</f>
        <v>0</v>
      </c>
      <c r="O478" s="58">
        <f t="shared" si="203"/>
        <v>0</v>
      </c>
      <c r="P478" s="58">
        <f t="shared" si="203"/>
        <v>218370</v>
      </c>
      <c r="Q478" s="58">
        <f t="shared" si="203"/>
        <v>0</v>
      </c>
      <c r="R478" s="58">
        <f t="shared" si="203"/>
        <v>0</v>
      </c>
      <c r="S478" s="58">
        <f t="shared" si="203"/>
        <v>0</v>
      </c>
      <c r="T478" s="72"/>
      <c r="U478" s="74">
        <f>SUM(U479:U483)</f>
        <v>0</v>
      </c>
      <c r="V478" s="74">
        <f>SUM(V479:V483)</f>
        <v>0</v>
      </c>
    </row>
    <row r="479" spans="1:22" s="56" customFormat="1" x14ac:dyDescent="0.25">
      <c r="A479" s="59"/>
      <c r="B479" s="104" t="s">
        <v>79</v>
      </c>
      <c r="C479" s="127" t="s">
        <v>112</v>
      </c>
      <c r="D479" s="96">
        <v>565677</v>
      </c>
      <c r="E479" s="96">
        <v>37677</v>
      </c>
      <c r="F479" s="49">
        <f t="shared" si="187"/>
        <v>316800</v>
      </c>
      <c r="G479" s="49">
        <f t="shared" si="201"/>
        <v>0</v>
      </c>
      <c r="H479" s="62" t="s">
        <v>108</v>
      </c>
      <c r="I479" s="61">
        <v>98430</v>
      </c>
      <c r="J479" s="61"/>
      <c r="K479" s="61"/>
      <c r="L479" s="61"/>
      <c r="M479" s="64"/>
      <c r="N479" s="55"/>
      <c r="O479" s="55"/>
      <c r="P479" s="55">
        <v>218370</v>
      </c>
      <c r="Q479" s="55"/>
      <c r="R479" s="55"/>
      <c r="S479" s="55"/>
      <c r="T479" s="64"/>
      <c r="U479" s="76"/>
      <c r="V479" s="76"/>
    </row>
    <row r="480" spans="1:22" s="56" customFormat="1" x14ac:dyDescent="0.25">
      <c r="A480" s="59"/>
      <c r="B480" s="144"/>
      <c r="C480" s="60"/>
      <c r="D480" s="55"/>
      <c r="E480" s="55"/>
      <c r="F480" s="49">
        <f t="shared" si="187"/>
        <v>0</v>
      </c>
      <c r="G480" s="49">
        <f t="shared" si="201"/>
        <v>0</v>
      </c>
      <c r="H480" s="62"/>
      <c r="I480" s="61"/>
      <c r="J480" s="61"/>
      <c r="K480" s="61"/>
      <c r="L480" s="61"/>
      <c r="M480" s="64"/>
      <c r="N480" s="55"/>
      <c r="O480" s="55"/>
      <c r="P480" s="55"/>
      <c r="Q480" s="55"/>
      <c r="R480" s="55"/>
      <c r="S480" s="55"/>
      <c r="T480" s="64"/>
      <c r="U480" s="76"/>
      <c r="V480" s="76"/>
    </row>
    <row r="481" spans="1:22" x14ac:dyDescent="0.25">
      <c r="A481" s="44"/>
      <c r="B481" s="126"/>
      <c r="C481" s="19"/>
      <c r="D481" s="42"/>
      <c r="E481" s="42"/>
      <c r="F481" s="49">
        <f t="shared" si="187"/>
        <v>0</v>
      </c>
      <c r="G481" s="49">
        <f t="shared" si="201"/>
        <v>0</v>
      </c>
      <c r="H481" s="9"/>
      <c r="I481" s="43"/>
      <c r="J481" s="43"/>
      <c r="K481" s="43"/>
      <c r="L481" s="43"/>
      <c r="M481" s="3"/>
      <c r="N481" s="42"/>
      <c r="O481" s="42"/>
      <c r="P481" s="42"/>
      <c r="Q481" s="42"/>
      <c r="R481" s="42"/>
      <c r="S481" s="42"/>
      <c r="T481" s="3"/>
      <c r="U481" s="37"/>
      <c r="V481" s="37"/>
    </row>
    <row r="482" spans="1:22" x14ac:dyDescent="0.25">
      <c r="A482" s="44"/>
      <c r="B482" s="7"/>
      <c r="C482" s="19"/>
      <c r="D482" s="42"/>
      <c r="E482" s="42"/>
      <c r="F482" s="49">
        <f t="shared" si="187"/>
        <v>0</v>
      </c>
      <c r="G482" s="49">
        <f t="shared" si="201"/>
        <v>0</v>
      </c>
      <c r="H482" s="9"/>
      <c r="I482" s="43"/>
      <c r="J482" s="43"/>
      <c r="K482" s="43"/>
      <c r="L482" s="43"/>
      <c r="M482" s="3"/>
      <c r="N482" s="42"/>
      <c r="O482" s="42"/>
      <c r="P482" s="42"/>
      <c r="Q482" s="42"/>
      <c r="R482" s="42"/>
      <c r="S482" s="42"/>
      <c r="T482" s="3"/>
      <c r="U482" s="37"/>
      <c r="V482" s="37"/>
    </row>
    <row r="483" spans="1:22" x14ac:dyDescent="0.25">
      <c r="A483" s="44"/>
      <c r="B483" s="7"/>
      <c r="C483" s="19"/>
      <c r="D483" s="42"/>
      <c r="E483" s="42"/>
      <c r="F483" s="49">
        <f t="shared" si="187"/>
        <v>0</v>
      </c>
      <c r="G483" s="49">
        <f t="shared" si="201"/>
        <v>0</v>
      </c>
      <c r="H483" s="9"/>
      <c r="I483" s="43"/>
      <c r="J483" s="43"/>
      <c r="K483" s="43"/>
      <c r="L483" s="43"/>
      <c r="M483" s="3"/>
      <c r="N483" s="42"/>
      <c r="O483" s="42"/>
      <c r="P483" s="42"/>
      <c r="Q483" s="42"/>
      <c r="R483" s="42"/>
      <c r="S483" s="42"/>
      <c r="T483" s="3"/>
      <c r="U483" s="37"/>
      <c r="V483" s="37"/>
    </row>
    <row r="484" spans="1:22" s="45" customFormat="1" ht="30" x14ac:dyDescent="0.25">
      <c r="A484" s="85" t="s">
        <v>22</v>
      </c>
      <c r="B484" s="85" t="s">
        <v>45</v>
      </c>
      <c r="C484" s="87"/>
      <c r="D484" s="83">
        <f>D485+D489</f>
        <v>2000</v>
      </c>
      <c r="E484" s="83">
        <f>E485+E489</f>
        <v>0</v>
      </c>
      <c r="F484" s="49">
        <f t="shared" si="187"/>
        <v>2000</v>
      </c>
      <c r="G484" s="83">
        <f t="shared" si="201"/>
        <v>0</v>
      </c>
      <c r="H484" s="82"/>
      <c r="I484" s="83">
        <f>I485+I489</f>
        <v>2000</v>
      </c>
      <c r="J484" s="83">
        <f>J485+J489</f>
        <v>0</v>
      </c>
      <c r="K484" s="83">
        <f>K485+K489</f>
        <v>0</v>
      </c>
      <c r="L484" s="83">
        <f>L485+L489</f>
        <v>0</v>
      </c>
      <c r="M484" s="82"/>
      <c r="N484" s="83">
        <f t="shared" ref="N484:S484" si="204">N485+N489</f>
        <v>0</v>
      </c>
      <c r="O484" s="83">
        <f t="shared" si="204"/>
        <v>0</v>
      </c>
      <c r="P484" s="83">
        <f t="shared" si="204"/>
        <v>0</v>
      </c>
      <c r="Q484" s="83">
        <f t="shared" si="204"/>
        <v>0</v>
      </c>
      <c r="R484" s="83">
        <f t="shared" si="204"/>
        <v>0</v>
      </c>
      <c r="S484" s="83">
        <f t="shared" si="204"/>
        <v>0</v>
      </c>
      <c r="T484" s="82"/>
      <c r="U484" s="84">
        <f>U485+U489</f>
        <v>0</v>
      </c>
      <c r="V484" s="84">
        <f>V485+V489</f>
        <v>0</v>
      </c>
    </row>
    <row r="485" spans="1:22" s="56" customFormat="1" ht="30" x14ac:dyDescent="0.25">
      <c r="A485" s="67">
        <v>5301</v>
      </c>
      <c r="B485" s="67" t="s">
        <v>70</v>
      </c>
      <c r="C485" s="77"/>
      <c r="D485" s="78">
        <f>SUM(D486:D488)</f>
        <v>2000</v>
      </c>
      <c r="E485" s="78">
        <f>SUM(E486:E488)</f>
        <v>0</v>
      </c>
      <c r="F485" s="49">
        <f t="shared" si="187"/>
        <v>2000</v>
      </c>
      <c r="G485" s="49">
        <f t="shared" ref="G485:G495" si="205">K485+O485+Q485+S485+V485</f>
        <v>0</v>
      </c>
      <c r="H485" s="78"/>
      <c r="I485" s="78">
        <f>SUM(I486:I488)</f>
        <v>2000</v>
      </c>
      <c r="J485" s="78">
        <f>SUM(J486:J488)</f>
        <v>0</v>
      </c>
      <c r="K485" s="78">
        <f>SUM(K486:K488)</f>
        <v>0</v>
      </c>
      <c r="L485" s="78">
        <f>SUM(L486:L488)</f>
        <v>0</v>
      </c>
      <c r="M485" s="78"/>
      <c r="N485" s="78">
        <f t="shared" ref="N485:S485" si="206">SUM(N486:N488)</f>
        <v>0</v>
      </c>
      <c r="O485" s="78">
        <f t="shared" si="206"/>
        <v>0</v>
      </c>
      <c r="P485" s="78">
        <f t="shared" si="206"/>
        <v>0</v>
      </c>
      <c r="Q485" s="78">
        <f t="shared" si="206"/>
        <v>0</v>
      </c>
      <c r="R485" s="78">
        <f t="shared" si="206"/>
        <v>0</v>
      </c>
      <c r="S485" s="78">
        <f t="shared" si="206"/>
        <v>0</v>
      </c>
      <c r="T485" s="78"/>
      <c r="U485" s="78">
        <f>SUM(U486:U488)</f>
        <v>0</v>
      </c>
      <c r="V485" s="78">
        <f>SUM(V486:V488)</f>
        <v>0</v>
      </c>
    </row>
    <row r="486" spans="1:22" s="56" customFormat="1" x14ac:dyDescent="0.25">
      <c r="A486" s="59"/>
      <c r="B486" s="59" t="s">
        <v>178</v>
      </c>
      <c r="C486" s="80" t="s">
        <v>84</v>
      </c>
      <c r="D486" s="81">
        <v>2000</v>
      </c>
      <c r="E486" s="81"/>
      <c r="F486" s="49">
        <f t="shared" si="187"/>
        <v>2000</v>
      </c>
      <c r="G486" s="49">
        <f t="shared" si="205"/>
        <v>0</v>
      </c>
      <c r="H486" s="81"/>
      <c r="I486" s="81">
        <v>2000</v>
      </c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</row>
    <row r="487" spans="1:22" s="56" customFormat="1" x14ac:dyDescent="0.25">
      <c r="A487" s="59"/>
      <c r="B487" s="59"/>
      <c r="C487" s="80"/>
      <c r="D487" s="81"/>
      <c r="E487" s="81"/>
      <c r="F487" s="49">
        <f t="shared" si="187"/>
        <v>0</v>
      </c>
      <c r="G487" s="49">
        <f t="shared" si="205"/>
        <v>0</v>
      </c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</row>
    <row r="488" spans="1:22" x14ac:dyDescent="0.25">
      <c r="A488" s="7"/>
      <c r="B488" s="7" t="s">
        <v>67</v>
      </c>
      <c r="C488" s="19"/>
      <c r="D488" s="42"/>
      <c r="E488" s="42"/>
      <c r="F488" s="49">
        <f t="shared" si="187"/>
        <v>0</v>
      </c>
      <c r="G488" s="49">
        <f t="shared" si="205"/>
        <v>0</v>
      </c>
      <c r="H488" s="9"/>
      <c r="I488" s="43"/>
      <c r="J488" s="43"/>
      <c r="K488" s="43"/>
      <c r="L488" s="43"/>
      <c r="M488" s="3"/>
      <c r="N488" s="42"/>
      <c r="O488" s="42"/>
      <c r="P488" s="42"/>
      <c r="Q488" s="42"/>
      <c r="R488" s="42"/>
      <c r="S488" s="42"/>
      <c r="T488" s="3"/>
      <c r="U488" s="37"/>
      <c r="V488" s="37"/>
    </row>
    <row r="489" spans="1:22" s="56" customFormat="1" ht="30" x14ac:dyDescent="0.25">
      <c r="A489" s="67">
        <v>5309</v>
      </c>
      <c r="B489" s="67" t="s">
        <v>71</v>
      </c>
      <c r="C489" s="68"/>
      <c r="D489" s="58">
        <f>SUM(D490:D494)</f>
        <v>0</v>
      </c>
      <c r="E489" s="58">
        <f>SUM(E490:E494)</f>
        <v>0</v>
      </c>
      <c r="F489" s="49">
        <f t="shared" si="187"/>
        <v>0</v>
      </c>
      <c r="G489" s="49">
        <f t="shared" si="205"/>
        <v>0</v>
      </c>
      <c r="H489" s="70"/>
      <c r="I489" s="69">
        <f>SUM(I490:I494)</f>
        <v>0</v>
      </c>
      <c r="J489" s="69">
        <f>SUM(J490:J494)</f>
        <v>0</v>
      </c>
      <c r="K489" s="69">
        <f>SUM(K490:K494)</f>
        <v>0</v>
      </c>
      <c r="L489" s="69">
        <f>SUM(L490:L494)</f>
        <v>0</v>
      </c>
      <c r="M489" s="72"/>
      <c r="N489" s="58">
        <f t="shared" ref="N489:S489" si="207">SUM(N490:N494)</f>
        <v>0</v>
      </c>
      <c r="O489" s="58">
        <f t="shared" si="207"/>
        <v>0</v>
      </c>
      <c r="P489" s="58">
        <f t="shared" si="207"/>
        <v>0</v>
      </c>
      <c r="Q489" s="58">
        <f t="shared" si="207"/>
        <v>0</v>
      </c>
      <c r="R489" s="58">
        <f t="shared" si="207"/>
        <v>0</v>
      </c>
      <c r="S489" s="58">
        <f t="shared" si="207"/>
        <v>0</v>
      </c>
      <c r="T489" s="72"/>
      <c r="U489" s="74">
        <f>SUM(U490:U494)</f>
        <v>0</v>
      </c>
      <c r="V489" s="74">
        <f>SUM(V490:V494)</f>
        <v>0</v>
      </c>
    </row>
    <row r="490" spans="1:22" s="56" customFormat="1" x14ac:dyDescent="0.25">
      <c r="A490" s="59"/>
      <c r="B490" s="59"/>
      <c r="C490" s="60"/>
      <c r="D490" s="55"/>
      <c r="E490" s="55"/>
      <c r="F490" s="49">
        <f t="shared" si="187"/>
        <v>0</v>
      </c>
      <c r="G490" s="49">
        <f t="shared" si="205"/>
        <v>0</v>
      </c>
      <c r="H490" s="62"/>
      <c r="I490" s="61"/>
      <c r="J490" s="61"/>
      <c r="K490" s="61"/>
      <c r="L490" s="61"/>
      <c r="M490" s="64"/>
      <c r="N490" s="55"/>
      <c r="O490" s="55"/>
      <c r="P490" s="55"/>
      <c r="Q490" s="55"/>
      <c r="R490" s="55"/>
      <c r="S490" s="55"/>
      <c r="T490" s="64"/>
      <c r="U490" s="76"/>
      <c r="V490" s="76"/>
    </row>
    <row r="491" spans="1:22" s="56" customFormat="1" x14ac:dyDescent="0.25">
      <c r="A491" s="59"/>
      <c r="B491" s="59"/>
      <c r="C491" s="60"/>
      <c r="D491" s="55"/>
      <c r="E491" s="55"/>
      <c r="F491" s="49">
        <f t="shared" si="187"/>
        <v>0</v>
      </c>
      <c r="G491" s="49">
        <f t="shared" si="205"/>
        <v>0</v>
      </c>
      <c r="H491" s="62"/>
      <c r="I491" s="61"/>
      <c r="J491" s="61"/>
      <c r="K491" s="61"/>
      <c r="L491" s="61"/>
      <c r="M491" s="64"/>
      <c r="N491" s="55"/>
      <c r="O491" s="55"/>
      <c r="P491" s="55"/>
      <c r="Q491" s="55"/>
      <c r="R491" s="55"/>
      <c r="S491" s="55"/>
      <c r="T491" s="64"/>
      <c r="U491" s="76"/>
      <c r="V491" s="76"/>
    </row>
    <row r="492" spans="1:22" x14ac:dyDescent="0.25">
      <c r="A492" s="44"/>
      <c r="B492" s="7" t="s">
        <v>56</v>
      </c>
      <c r="C492" s="19"/>
      <c r="D492" s="42"/>
      <c r="E492" s="42"/>
      <c r="F492" s="49">
        <f t="shared" si="187"/>
        <v>0</v>
      </c>
      <c r="G492" s="49">
        <f t="shared" si="205"/>
        <v>0</v>
      </c>
      <c r="H492" s="9"/>
      <c r="I492" s="43"/>
      <c r="J492" s="43"/>
      <c r="K492" s="43"/>
      <c r="L492" s="43"/>
      <c r="M492" s="3"/>
      <c r="N492" s="42"/>
      <c r="O492" s="42"/>
      <c r="P492" s="42"/>
      <c r="Q492" s="42"/>
      <c r="R492" s="42"/>
      <c r="S492" s="42"/>
      <c r="T492" s="3"/>
      <c r="U492" s="37"/>
      <c r="V492" s="37"/>
    </row>
    <row r="493" spans="1:22" x14ac:dyDescent="0.25">
      <c r="A493" s="44"/>
      <c r="B493" s="7"/>
      <c r="C493" s="19"/>
      <c r="D493" s="42"/>
      <c r="E493" s="42"/>
      <c r="F493" s="49">
        <f t="shared" si="187"/>
        <v>0</v>
      </c>
      <c r="G493" s="49">
        <f t="shared" si="205"/>
        <v>0</v>
      </c>
      <c r="H493" s="9"/>
      <c r="I493" s="43"/>
      <c r="J493" s="43"/>
      <c r="K493" s="43"/>
      <c r="L493" s="43"/>
      <c r="M493" s="3"/>
      <c r="N493" s="42"/>
      <c r="O493" s="42"/>
      <c r="P493" s="42"/>
      <c r="Q493" s="42"/>
      <c r="R493" s="42"/>
      <c r="S493" s="42"/>
      <c r="T493" s="3"/>
      <c r="U493" s="37"/>
      <c r="V493" s="37"/>
    </row>
    <row r="494" spans="1:22" x14ac:dyDescent="0.25">
      <c r="A494" s="44"/>
      <c r="B494" s="7"/>
      <c r="C494" s="19"/>
      <c r="D494" s="42"/>
      <c r="E494" s="42"/>
      <c r="F494" s="49">
        <f t="shared" si="187"/>
        <v>0</v>
      </c>
      <c r="G494" s="49">
        <f t="shared" si="205"/>
        <v>0</v>
      </c>
      <c r="H494" s="9"/>
      <c r="I494" s="43"/>
      <c r="J494" s="43"/>
      <c r="K494" s="43"/>
      <c r="L494" s="43"/>
      <c r="M494" s="3"/>
      <c r="N494" s="42"/>
      <c r="O494" s="42"/>
      <c r="P494" s="42"/>
      <c r="Q494" s="42"/>
      <c r="R494" s="42"/>
      <c r="S494" s="42"/>
      <c r="T494" s="3"/>
      <c r="U494" s="37"/>
      <c r="V494" s="37"/>
    </row>
    <row r="495" spans="1:22" s="45" customFormat="1" x14ac:dyDescent="0.25">
      <c r="A495" s="85" t="s">
        <v>23</v>
      </c>
      <c r="B495" s="85" t="s">
        <v>46</v>
      </c>
      <c r="C495" s="87"/>
      <c r="D495" s="83">
        <f>D496+D500</f>
        <v>0</v>
      </c>
      <c r="E495" s="83">
        <f>E496+E500</f>
        <v>0</v>
      </c>
      <c r="F495" s="49">
        <f t="shared" si="187"/>
        <v>0</v>
      </c>
      <c r="G495" s="83">
        <f t="shared" si="205"/>
        <v>0</v>
      </c>
      <c r="H495" s="82"/>
      <c r="I495" s="83">
        <f>I496+I500</f>
        <v>0</v>
      </c>
      <c r="J495" s="83">
        <f>J496+J500</f>
        <v>0</v>
      </c>
      <c r="K495" s="83">
        <f>K496+K500</f>
        <v>0</v>
      </c>
      <c r="L495" s="83">
        <f>L496+L500</f>
        <v>0</v>
      </c>
      <c r="M495" s="82"/>
      <c r="N495" s="83">
        <f t="shared" ref="N495:S495" si="208">N496+N500</f>
        <v>0</v>
      </c>
      <c r="O495" s="83">
        <f t="shared" si="208"/>
        <v>0</v>
      </c>
      <c r="P495" s="83">
        <f t="shared" si="208"/>
        <v>0</v>
      </c>
      <c r="Q495" s="83">
        <f t="shared" si="208"/>
        <v>0</v>
      </c>
      <c r="R495" s="83">
        <f t="shared" si="208"/>
        <v>0</v>
      </c>
      <c r="S495" s="83">
        <f t="shared" si="208"/>
        <v>0</v>
      </c>
      <c r="T495" s="82"/>
      <c r="U495" s="84">
        <f>U496+U500</f>
        <v>0</v>
      </c>
      <c r="V495" s="84">
        <f>V496+V500</f>
        <v>0</v>
      </c>
    </row>
    <row r="496" spans="1:22" s="56" customFormat="1" ht="30" x14ac:dyDescent="0.25">
      <c r="A496" s="67">
        <v>5301</v>
      </c>
      <c r="B496" s="67" t="s">
        <v>70</v>
      </c>
      <c r="C496" s="77"/>
      <c r="D496" s="78">
        <f>SUM(D497:D499)</f>
        <v>0</v>
      </c>
      <c r="E496" s="78">
        <f>SUM(E497:E499)</f>
        <v>0</v>
      </c>
      <c r="F496" s="49">
        <f t="shared" si="187"/>
        <v>0</v>
      </c>
      <c r="G496" s="49">
        <f t="shared" ref="G496:G504" si="209">K496+O496+Q496+S496+V496</f>
        <v>0</v>
      </c>
      <c r="H496" s="78"/>
      <c r="I496" s="78">
        <f>SUM(I497:I499)</f>
        <v>0</v>
      </c>
      <c r="J496" s="78">
        <f>SUM(J497:J499)</f>
        <v>0</v>
      </c>
      <c r="K496" s="78">
        <f>SUM(K497:K499)</f>
        <v>0</v>
      </c>
      <c r="L496" s="78">
        <f>SUM(L497:L499)</f>
        <v>0</v>
      </c>
      <c r="M496" s="78"/>
      <c r="N496" s="78">
        <f t="shared" ref="N496:S496" si="210">SUM(N497:N499)</f>
        <v>0</v>
      </c>
      <c r="O496" s="78">
        <f t="shared" si="210"/>
        <v>0</v>
      </c>
      <c r="P496" s="78">
        <f t="shared" si="210"/>
        <v>0</v>
      </c>
      <c r="Q496" s="78">
        <f t="shared" si="210"/>
        <v>0</v>
      </c>
      <c r="R496" s="78">
        <f t="shared" si="210"/>
        <v>0</v>
      </c>
      <c r="S496" s="78">
        <f t="shared" si="210"/>
        <v>0</v>
      </c>
      <c r="T496" s="78"/>
      <c r="U496" s="78">
        <f>SUM(U497:U499)</f>
        <v>0</v>
      </c>
      <c r="V496" s="78">
        <f>SUM(V497:V499)</f>
        <v>0</v>
      </c>
    </row>
    <row r="497" spans="1:22" s="56" customFormat="1" x14ac:dyDescent="0.25">
      <c r="A497" s="59"/>
      <c r="B497" s="59"/>
      <c r="C497" s="80"/>
      <c r="D497" s="81"/>
      <c r="E497" s="81"/>
      <c r="F497" s="49">
        <f t="shared" si="187"/>
        <v>0</v>
      </c>
      <c r="G497" s="49">
        <f t="shared" si="209"/>
        <v>0</v>
      </c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</row>
    <row r="498" spans="1:22" s="56" customFormat="1" x14ac:dyDescent="0.25">
      <c r="A498" s="59"/>
      <c r="B498" s="59"/>
      <c r="C498" s="80"/>
      <c r="D498" s="81"/>
      <c r="E498" s="81"/>
      <c r="F498" s="49">
        <f t="shared" si="187"/>
        <v>0</v>
      </c>
      <c r="G498" s="49">
        <f t="shared" si="209"/>
        <v>0</v>
      </c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</row>
    <row r="499" spans="1:22" x14ac:dyDescent="0.25">
      <c r="A499" s="7"/>
      <c r="B499" s="7" t="s">
        <v>67</v>
      </c>
      <c r="C499" s="19"/>
      <c r="D499" s="42"/>
      <c r="E499" s="42"/>
      <c r="F499" s="49">
        <f t="shared" ref="F499:F561" si="211">I499+N499+P499+U499+R499</f>
        <v>0</v>
      </c>
      <c r="G499" s="49">
        <f t="shared" si="209"/>
        <v>0</v>
      </c>
      <c r="H499" s="9"/>
      <c r="I499" s="43"/>
      <c r="J499" s="43"/>
      <c r="K499" s="43"/>
      <c r="L499" s="43"/>
      <c r="M499" s="3"/>
      <c r="N499" s="42"/>
      <c r="O499" s="42"/>
      <c r="P499" s="42"/>
      <c r="Q499" s="42"/>
      <c r="R499" s="42"/>
      <c r="S499" s="42"/>
      <c r="T499" s="3"/>
      <c r="U499" s="37"/>
      <c r="V499" s="37"/>
    </row>
    <row r="500" spans="1:22" s="56" customFormat="1" ht="30" x14ac:dyDescent="0.25">
      <c r="A500" s="67">
        <v>5309</v>
      </c>
      <c r="B500" s="67" t="s">
        <v>71</v>
      </c>
      <c r="C500" s="68"/>
      <c r="D500" s="58"/>
      <c r="E500" s="58"/>
      <c r="F500" s="49">
        <f t="shared" si="211"/>
        <v>0</v>
      </c>
      <c r="G500" s="49">
        <f t="shared" si="209"/>
        <v>0</v>
      </c>
      <c r="H500" s="70"/>
      <c r="I500" s="69">
        <f>SUM(I501:I504)</f>
        <v>0</v>
      </c>
      <c r="J500" s="69">
        <f>SUM(J501:J504)</f>
        <v>0</v>
      </c>
      <c r="K500" s="69">
        <f>SUM(K501:K504)</f>
        <v>0</v>
      </c>
      <c r="L500" s="69">
        <f>SUM(L501:L504)</f>
        <v>0</v>
      </c>
      <c r="M500" s="72"/>
      <c r="N500" s="58">
        <f t="shared" ref="N500:S500" si="212">SUM(N501:N504)</f>
        <v>0</v>
      </c>
      <c r="O500" s="58">
        <f t="shared" si="212"/>
        <v>0</v>
      </c>
      <c r="P500" s="58">
        <f t="shared" si="212"/>
        <v>0</v>
      </c>
      <c r="Q500" s="58">
        <f t="shared" si="212"/>
        <v>0</v>
      </c>
      <c r="R500" s="58">
        <f t="shared" si="212"/>
        <v>0</v>
      </c>
      <c r="S500" s="58">
        <f t="shared" si="212"/>
        <v>0</v>
      </c>
      <c r="T500" s="72"/>
      <c r="U500" s="74">
        <f>SUM(U501:U504)</f>
        <v>0</v>
      </c>
      <c r="V500" s="74">
        <f>SUM(V501:V504)</f>
        <v>0</v>
      </c>
    </row>
    <row r="501" spans="1:22" s="56" customFormat="1" x14ac:dyDescent="0.25">
      <c r="A501" s="59"/>
      <c r="B501" s="64"/>
      <c r="C501" s="64"/>
      <c r="D501" s="64"/>
      <c r="E501" s="64"/>
      <c r="F501" s="49">
        <f t="shared" si="211"/>
        <v>0</v>
      </c>
      <c r="G501" s="49">
        <f t="shared" si="209"/>
        <v>0</v>
      </c>
      <c r="H501" s="62"/>
      <c r="I501" s="61"/>
      <c r="J501" s="61"/>
      <c r="K501" s="61"/>
      <c r="L501" s="61"/>
      <c r="M501" s="64"/>
      <c r="N501" s="55"/>
      <c r="O501" s="55"/>
      <c r="P501" s="55"/>
      <c r="Q501" s="55"/>
      <c r="R501" s="55"/>
      <c r="S501" s="55"/>
      <c r="T501" s="64"/>
      <c r="U501" s="76"/>
      <c r="V501" s="76"/>
    </row>
    <row r="502" spans="1:22" x14ac:dyDescent="0.25">
      <c r="A502" s="44"/>
      <c r="B502" s="7" t="s">
        <v>56</v>
      </c>
      <c r="C502" s="19"/>
      <c r="D502" s="42"/>
      <c r="E502" s="42"/>
      <c r="F502" s="49">
        <f t="shared" si="211"/>
        <v>0</v>
      </c>
      <c r="G502" s="49">
        <f t="shared" si="209"/>
        <v>0</v>
      </c>
      <c r="H502" s="9"/>
      <c r="I502" s="43"/>
      <c r="J502" s="43"/>
      <c r="K502" s="43"/>
      <c r="L502" s="43"/>
      <c r="M502" s="3"/>
      <c r="N502" s="42"/>
      <c r="O502" s="42"/>
      <c r="P502" s="42"/>
      <c r="Q502" s="42"/>
      <c r="R502" s="42"/>
      <c r="S502" s="42"/>
      <c r="T502" s="3"/>
      <c r="U502" s="37"/>
      <c r="V502" s="37"/>
    </row>
    <row r="503" spans="1:22" x14ac:dyDescent="0.25">
      <c r="A503" s="44"/>
      <c r="B503" s="7"/>
      <c r="C503" s="19"/>
      <c r="D503" s="42"/>
      <c r="E503" s="42"/>
      <c r="F503" s="49">
        <f t="shared" si="211"/>
        <v>0</v>
      </c>
      <c r="G503" s="49">
        <f t="shared" si="209"/>
        <v>0</v>
      </c>
      <c r="H503" s="9"/>
      <c r="I503" s="43"/>
      <c r="J503" s="43"/>
      <c r="K503" s="43"/>
      <c r="L503" s="43"/>
      <c r="M503" s="3"/>
      <c r="N503" s="42"/>
      <c r="O503" s="42"/>
      <c r="P503" s="42"/>
      <c r="Q503" s="42"/>
      <c r="R503" s="42"/>
      <c r="S503" s="42"/>
      <c r="T503" s="3"/>
      <c r="U503" s="37"/>
      <c r="V503" s="37"/>
    </row>
    <row r="504" spans="1:22" x14ac:dyDescent="0.25">
      <c r="A504" s="44"/>
      <c r="B504" s="7"/>
      <c r="C504" s="19"/>
      <c r="D504" s="42"/>
      <c r="E504" s="42"/>
      <c r="F504" s="49">
        <f t="shared" si="211"/>
        <v>0</v>
      </c>
      <c r="G504" s="49">
        <f t="shared" si="209"/>
        <v>0</v>
      </c>
      <c r="H504" s="9"/>
      <c r="I504" s="43"/>
      <c r="J504" s="43"/>
      <c r="K504" s="43"/>
      <c r="L504" s="43"/>
      <c r="M504" s="3"/>
      <c r="N504" s="42"/>
      <c r="O504" s="42"/>
      <c r="P504" s="42"/>
      <c r="Q504" s="42"/>
      <c r="R504" s="42"/>
      <c r="S504" s="42"/>
      <c r="T504" s="3"/>
      <c r="U504" s="37"/>
      <c r="V504" s="37"/>
    </row>
    <row r="505" spans="1:22" s="56" customFormat="1" x14ac:dyDescent="0.25">
      <c r="A505" s="46">
        <v>5400</v>
      </c>
      <c r="B505" s="51" t="s">
        <v>8</v>
      </c>
      <c r="C505" s="48"/>
      <c r="D505" s="49">
        <f>D506+D509+D512+D515+D518+D521+D524+D527</f>
        <v>20000</v>
      </c>
      <c r="E505" s="49">
        <f>E506+E509+E512+E515+E518+E521+E524+E527</f>
        <v>0</v>
      </c>
      <c r="F505" s="49">
        <f t="shared" si="211"/>
        <v>20000</v>
      </c>
      <c r="G505" s="49">
        <f>K505+O505+Q505+S505+V505</f>
        <v>0</v>
      </c>
      <c r="H505" s="48"/>
      <c r="I505" s="49">
        <f>I506+I509+I512+I515+I518+I521+I524+I527</f>
        <v>0</v>
      </c>
      <c r="J505" s="49">
        <f>J506+J509+J512+J515+J518+J521+J524+J527</f>
        <v>0</v>
      </c>
      <c r="K505" s="49">
        <f>K506+K509+K512+K515+K518+K521+K524+K527</f>
        <v>0</v>
      </c>
      <c r="L505" s="49">
        <f>L506+L509+L512+L515+L518+L521+L524+L527</f>
        <v>0</v>
      </c>
      <c r="M505" s="52"/>
      <c r="N505" s="49">
        <f t="shared" ref="N505:S505" si="213">N506+N509+N512+N515+N518+N521+N524+N527</f>
        <v>0</v>
      </c>
      <c r="O505" s="49">
        <f t="shared" si="213"/>
        <v>0</v>
      </c>
      <c r="P505" s="49">
        <f t="shared" si="213"/>
        <v>20000</v>
      </c>
      <c r="Q505" s="49">
        <f t="shared" si="213"/>
        <v>0</v>
      </c>
      <c r="R505" s="49">
        <f t="shared" si="213"/>
        <v>0</v>
      </c>
      <c r="S505" s="49">
        <f t="shared" si="213"/>
        <v>0</v>
      </c>
      <c r="T505" s="52"/>
      <c r="U505" s="53">
        <f>U506+U509+U512+U515+U518+U521+U524+U527</f>
        <v>0</v>
      </c>
      <c r="V505" s="53">
        <f>V506+V509+V512+V515+V518+V521+V524+V527</f>
        <v>0</v>
      </c>
    </row>
    <row r="506" spans="1:22" s="45" customFormat="1" x14ac:dyDescent="0.25">
      <c r="A506" s="85" t="s">
        <v>16</v>
      </c>
      <c r="B506" s="85" t="s">
        <v>39</v>
      </c>
      <c r="C506" s="82"/>
      <c r="D506" s="83">
        <f>SUM(D507:D508)</f>
        <v>0</v>
      </c>
      <c r="E506" s="83">
        <f>SUM(E507:E508)</f>
        <v>0</v>
      </c>
      <c r="F506" s="49">
        <f t="shared" si="211"/>
        <v>0</v>
      </c>
      <c r="G506" s="83">
        <f>K506+O506+Q506+S506+V506</f>
        <v>0</v>
      </c>
      <c r="H506" s="82"/>
      <c r="I506" s="83">
        <f>SUM(I507:I508)</f>
        <v>0</v>
      </c>
      <c r="J506" s="83">
        <f>SUM(J507:J508)</f>
        <v>0</v>
      </c>
      <c r="K506" s="83">
        <f>SUM(K507:K508)</f>
        <v>0</v>
      </c>
      <c r="L506" s="83">
        <f>SUM(L507:L508)</f>
        <v>0</v>
      </c>
      <c r="M506" s="82"/>
      <c r="N506" s="83">
        <f t="shared" ref="N506:S506" si="214">SUM(N507:N508)</f>
        <v>0</v>
      </c>
      <c r="O506" s="83">
        <f t="shared" si="214"/>
        <v>0</v>
      </c>
      <c r="P506" s="83">
        <f t="shared" si="214"/>
        <v>0</v>
      </c>
      <c r="Q506" s="83">
        <f t="shared" si="214"/>
        <v>0</v>
      </c>
      <c r="R506" s="83">
        <f t="shared" si="214"/>
        <v>0</v>
      </c>
      <c r="S506" s="83">
        <f t="shared" si="214"/>
        <v>0</v>
      </c>
      <c r="T506" s="82"/>
      <c r="U506" s="84">
        <f>SUM(U507:U508)</f>
        <v>0</v>
      </c>
      <c r="V506" s="84">
        <f>SUM(V507:V508)</f>
        <v>0</v>
      </c>
    </row>
    <row r="507" spans="1:22" x14ac:dyDescent="0.25">
      <c r="A507" s="7"/>
      <c r="B507" s="7"/>
      <c r="C507" s="2"/>
      <c r="D507" s="42"/>
      <c r="E507" s="42"/>
      <c r="F507" s="49">
        <f t="shared" si="211"/>
        <v>0</v>
      </c>
      <c r="G507" s="49">
        <f>K507+O507+Q507+S507+V507</f>
        <v>0</v>
      </c>
      <c r="H507" s="9"/>
      <c r="I507" s="42"/>
      <c r="J507" s="42"/>
      <c r="K507" s="42"/>
      <c r="L507" s="42"/>
      <c r="M507" s="3"/>
      <c r="N507" s="42"/>
      <c r="O507" s="42"/>
      <c r="P507" s="42"/>
      <c r="Q507" s="42"/>
      <c r="R507" s="42"/>
      <c r="S507" s="42"/>
      <c r="T507" s="3"/>
      <c r="U507" s="37"/>
      <c r="V507" s="37"/>
    </row>
    <row r="508" spans="1:22" x14ac:dyDescent="0.25">
      <c r="A508" s="19"/>
      <c r="B508" s="7" t="s">
        <v>32</v>
      </c>
      <c r="C508" s="2"/>
      <c r="D508" s="42"/>
      <c r="E508" s="42"/>
      <c r="F508" s="49">
        <f t="shared" si="211"/>
        <v>0</v>
      </c>
      <c r="G508" s="49">
        <f>K508+O508+Q508+S508+V508</f>
        <v>0</v>
      </c>
      <c r="H508" s="9"/>
      <c r="I508" s="42"/>
      <c r="J508" s="42"/>
      <c r="K508" s="42"/>
      <c r="L508" s="42"/>
      <c r="M508" s="3"/>
      <c r="N508" s="42"/>
      <c r="O508" s="42"/>
      <c r="P508" s="42"/>
      <c r="Q508" s="42"/>
      <c r="R508" s="42"/>
      <c r="S508" s="42"/>
      <c r="T508" s="3"/>
      <c r="U508" s="37"/>
      <c r="V508" s="37"/>
    </row>
    <row r="509" spans="1:22" s="45" customFormat="1" x14ac:dyDescent="0.25">
      <c r="A509" s="85" t="s">
        <v>17</v>
      </c>
      <c r="B509" s="85" t="s">
        <v>40</v>
      </c>
      <c r="C509" s="82"/>
      <c r="D509" s="83">
        <f>SUM(D510:D511)</f>
        <v>0</v>
      </c>
      <c r="E509" s="83">
        <f>SUM(E510:E511)</f>
        <v>0</v>
      </c>
      <c r="F509" s="49">
        <f t="shared" si="211"/>
        <v>0</v>
      </c>
      <c r="G509" s="83">
        <f t="shared" ref="G509:G529" si="215">K509+O509+Q509+S509+V509</f>
        <v>0</v>
      </c>
      <c r="H509" s="82"/>
      <c r="I509" s="83">
        <f>SUM(I510:I511)</f>
        <v>0</v>
      </c>
      <c r="J509" s="83">
        <f>SUM(J510:J511)</f>
        <v>0</v>
      </c>
      <c r="K509" s="83">
        <f>SUM(K510:K511)</f>
        <v>0</v>
      </c>
      <c r="L509" s="83">
        <f>SUM(L510:L511)</f>
        <v>0</v>
      </c>
      <c r="M509" s="82"/>
      <c r="N509" s="83">
        <f t="shared" ref="N509:S509" si="216">SUM(N510:N511)</f>
        <v>0</v>
      </c>
      <c r="O509" s="83">
        <f t="shared" si="216"/>
        <v>0</v>
      </c>
      <c r="P509" s="83">
        <f t="shared" si="216"/>
        <v>0</v>
      </c>
      <c r="Q509" s="83">
        <f t="shared" si="216"/>
        <v>0</v>
      </c>
      <c r="R509" s="83">
        <f t="shared" si="216"/>
        <v>0</v>
      </c>
      <c r="S509" s="83">
        <f t="shared" si="216"/>
        <v>0</v>
      </c>
      <c r="T509" s="82"/>
      <c r="U509" s="84">
        <f>SUM(U510:U511)</f>
        <v>0</v>
      </c>
      <c r="V509" s="84">
        <f>SUM(V510:V511)</f>
        <v>0</v>
      </c>
    </row>
    <row r="510" spans="1:22" x14ac:dyDescent="0.25">
      <c r="A510" s="7"/>
      <c r="B510" s="7"/>
      <c r="C510" s="2"/>
      <c r="D510" s="42"/>
      <c r="E510" s="42"/>
      <c r="F510" s="49">
        <f t="shared" si="211"/>
        <v>0</v>
      </c>
      <c r="G510" s="49">
        <f t="shared" si="215"/>
        <v>0</v>
      </c>
      <c r="H510" s="9"/>
      <c r="I510" s="42"/>
      <c r="J510" s="42"/>
      <c r="K510" s="42"/>
      <c r="L510" s="42"/>
      <c r="M510" s="3"/>
      <c r="N510" s="42"/>
      <c r="O510" s="42"/>
      <c r="P510" s="42"/>
      <c r="Q510" s="42"/>
      <c r="R510" s="42"/>
      <c r="S510" s="42"/>
      <c r="T510" s="3"/>
      <c r="U510" s="37"/>
      <c r="V510" s="37"/>
    </row>
    <row r="511" spans="1:22" x14ac:dyDescent="0.25">
      <c r="A511" s="19"/>
      <c r="B511" s="7" t="s">
        <v>32</v>
      </c>
      <c r="C511" s="2"/>
      <c r="D511" s="42"/>
      <c r="E511" s="42"/>
      <c r="F511" s="49">
        <f t="shared" si="211"/>
        <v>0</v>
      </c>
      <c r="G511" s="49">
        <f t="shared" si="215"/>
        <v>0</v>
      </c>
      <c r="H511" s="9"/>
      <c r="I511" s="42"/>
      <c r="J511" s="42"/>
      <c r="K511" s="42"/>
      <c r="L511" s="42"/>
      <c r="M511" s="3"/>
      <c r="N511" s="42"/>
      <c r="O511" s="42"/>
      <c r="P511" s="42"/>
      <c r="Q511" s="42"/>
      <c r="R511" s="42"/>
      <c r="S511" s="42"/>
      <c r="T511" s="3"/>
      <c r="U511" s="37"/>
      <c r="V511" s="37"/>
    </row>
    <row r="512" spans="1:22" s="45" customFormat="1" x14ac:dyDescent="0.25">
      <c r="A512" s="85" t="s">
        <v>18</v>
      </c>
      <c r="B512" s="85" t="s">
        <v>41</v>
      </c>
      <c r="C512" s="82"/>
      <c r="D512" s="83">
        <f>SUM(D513:D514)</f>
        <v>0</v>
      </c>
      <c r="E512" s="83">
        <f>SUM(E513:E514)</f>
        <v>0</v>
      </c>
      <c r="F512" s="49">
        <f t="shared" si="211"/>
        <v>0</v>
      </c>
      <c r="G512" s="83">
        <f>K512+O512+Q512+S512+V512</f>
        <v>0</v>
      </c>
      <c r="H512" s="82"/>
      <c r="I512" s="83">
        <f>SUM(I513:I514)</f>
        <v>0</v>
      </c>
      <c r="J512" s="83">
        <f>SUM(J513:J514)</f>
        <v>0</v>
      </c>
      <c r="K512" s="83">
        <f>SUM(K513:K514)</f>
        <v>0</v>
      </c>
      <c r="L512" s="83">
        <f>SUM(L513:L514)</f>
        <v>0</v>
      </c>
      <c r="M512" s="82"/>
      <c r="N512" s="83">
        <f t="shared" ref="N512:S512" si="217">SUM(N513:N514)</f>
        <v>0</v>
      </c>
      <c r="O512" s="83">
        <f t="shared" si="217"/>
        <v>0</v>
      </c>
      <c r="P512" s="83">
        <f t="shared" si="217"/>
        <v>0</v>
      </c>
      <c r="Q512" s="83">
        <f t="shared" si="217"/>
        <v>0</v>
      </c>
      <c r="R512" s="83">
        <f t="shared" si="217"/>
        <v>0</v>
      </c>
      <c r="S512" s="83">
        <f t="shared" si="217"/>
        <v>0</v>
      </c>
      <c r="T512" s="82"/>
      <c r="U512" s="84">
        <f>SUM(U513:U514)</f>
        <v>0</v>
      </c>
      <c r="V512" s="84">
        <f>SUM(V513:V514)</f>
        <v>0</v>
      </c>
    </row>
    <row r="513" spans="1:22" x14ac:dyDescent="0.25">
      <c r="A513" s="7"/>
      <c r="B513" s="7"/>
      <c r="C513" s="2"/>
      <c r="D513" s="42"/>
      <c r="E513" s="42"/>
      <c r="F513" s="49">
        <f t="shared" si="211"/>
        <v>0</v>
      </c>
      <c r="G513" s="49">
        <f t="shared" si="215"/>
        <v>0</v>
      </c>
      <c r="H513" s="9"/>
      <c r="I513" s="42"/>
      <c r="J513" s="42"/>
      <c r="K513" s="42"/>
      <c r="L513" s="42"/>
      <c r="M513" s="3"/>
      <c r="N513" s="42"/>
      <c r="O513" s="42"/>
      <c r="P513" s="42"/>
      <c r="Q513" s="42"/>
      <c r="R513" s="42"/>
      <c r="S513" s="42"/>
      <c r="T513" s="3"/>
      <c r="U513" s="37"/>
      <c r="V513" s="37"/>
    </row>
    <row r="514" spans="1:22" x14ac:dyDescent="0.25">
      <c r="A514" s="19"/>
      <c r="B514" s="7" t="s">
        <v>32</v>
      </c>
      <c r="C514" s="2"/>
      <c r="D514" s="42"/>
      <c r="E514" s="42"/>
      <c r="F514" s="49">
        <f t="shared" si="211"/>
        <v>0</v>
      </c>
      <c r="G514" s="49">
        <f t="shared" si="215"/>
        <v>0</v>
      </c>
      <c r="H514" s="9"/>
      <c r="I514" s="42"/>
      <c r="J514" s="42"/>
      <c r="K514" s="42"/>
      <c r="L514" s="42"/>
      <c r="M514" s="3"/>
      <c r="N514" s="42"/>
      <c r="O514" s="42"/>
      <c r="P514" s="42"/>
      <c r="Q514" s="42"/>
      <c r="R514" s="42"/>
      <c r="S514" s="42"/>
      <c r="T514" s="3"/>
      <c r="U514" s="37"/>
      <c r="V514" s="37"/>
    </row>
    <row r="515" spans="1:22" s="45" customFormat="1" x14ac:dyDescent="0.25">
      <c r="A515" s="85" t="s">
        <v>19</v>
      </c>
      <c r="B515" s="85" t="s">
        <v>42</v>
      </c>
      <c r="C515" s="82"/>
      <c r="D515" s="83">
        <f>SUM(D516:D517)</f>
        <v>0</v>
      </c>
      <c r="E515" s="83">
        <f>SUM(E516:E517)</f>
        <v>0</v>
      </c>
      <c r="F515" s="49">
        <f t="shared" si="211"/>
        <v>0</v>
      </c>
      <c r="G515" s="83">
        <f>K515+O515+Q515+S515+V515</f>
        <v>0</v>
      </c>
      <c r="H515" s="82"/>
      <c r="I515" s="83">
        <f>SUM(I516:I517)</f>
        <v>0</v>
      </c>
      <c r="J515" s="83">
        <f>SUM(J516:J517)</f>
        <v>0</v>
      </c>
      <c r="K515" s="83">
        <f>SUM(K516:K517)</f>
        <v>0</v>
      </c>
      <c r="L515" s="83">
        <f>SUM(L516:L517)</f>
        <v>0</v>
      </c>
      <c r="M515" s="82"/>
      <c r="N515" s="83">
        <f t="shared" ref="N515:S515" si="218">SUM(N516:N517)</f>
        <v>0</v>
      </c>
      <c r="O515" s="83">
        <f t="shared" si="218"/>
        <v>0</v>
      </c>
      <c r="P515" s="83">
        <f t="shared" si="218"/>
        <v>0</v>
      </c>
      <c r="Q515" s="83">
        <f t="shared" si="218"/>
        <v>0</v>
      </c>
      <c r="R515" s="83">
        <f t="shared" si="218"/>
        <v>0</v>
      </c>
      <c r="S515" s="83">
        <f t="shared" si="218"/>
        <v>0</v>
      </c>
      <c r="T515" s="82"/>
      <c r="U515" s="84">
        <f>SUM(U516:U517)</f>
        <v>0</v>
      </c>
      <c r="V515" s="84">
        <f>SUM(V516:V517)</f>
        <v>0</v>
      </c>
    </row>
    <row r="516" spans="1:22" x14ac:dyDescent="0.25">
      <c r="A516" s="7"/>
      <c r="B516" s="7"/>
      <c r="C516" s="2"/>
      <c r="D516" s="42"/>
      <c r="E516" s="42"/>
      <c r="F516" s="49">
        <f t="shared" si="211"/>
        <v>0</v>
      </c>
      <c r="G516" s="49">
        <f t="shared" si="215"/>
        <v>0</v>
      </c>
      <c r="H516" s="9"/>
      <c r="I516" s="42"/>
      <c r="J516" s="42"/>
      <c r="K516" s="42"/>
      <c r="L516" s="42"/>
      <c r="M516" s="3"/>
      <c r="N516" s="42"/>
      <c r="O516" s="42"/>
      <c r="P516" s="42"/>
      <c r="Q516" s="42"/>
      <c r="R516" s="42"/>
      <c r="S516" s="42"/>
      <c r="T516" s="3"/>
      <c r="U516" s="37"/>
      <c r="V516" s="37"/>
    </row>
    <row r="517" spans="1:22" x14ac:dyDescent="0.25">
      <c r="A517" s="19"/>
      <c r="B517" s="7" t="s">
        <v>32</v>
      </c>
      <c r="C517" s="2"/>
      <c r="D517" s="42"/>
      <c r="E517" s="42"/>
      <c r="F517" s="49">
        <f t="shared" si="211"/>
        <v>0</v>
      </c>
      <c r="G517" s="49">
        <f t="shared" si="215"/>
        <v>0</v>
      </c>
      <c r="H517" s="9"/>
      <c r="I517" s="42"/>
      <c r="J517" s="42"/>
      <c r="K517" s="42"/>
      <c r="L517" s="42"/>
      <c r="M517" s="3"/>
      <c r="N517" s="42"/>
      <c r="O517" s="42"/>
      <c r="P517" s="42"/>
      <c r="Q517" s="42"/>
      <c r="R517" s="42"/>
      <c r="S517" s="42"/>
      <c r="T517" s="3"/>
      <c r="U517" s="37"/>
      <c r="V517" s="37"/>
    </row>
    <row r="518" spans="1:22" s="45" customFormat="1" ht="30" x14ac:dyDescent="0.25">
      <c r="A518" s="85" t="s">
        <v>20</v>
      </c>
      <c r="B518" s="85" t="s">
        <v>43</v>
      </c>
      <c r="C518" s="82"/>
      <c r="D518" s="83">
        <f>SUM(D519:D520)</f>
        <v>0</v>
      </c>
      <c r="E518" s="83">
        <f>SUM(E519:E520)</f>
        <v>0</v>
      </c>
      <c r="F518" s="49">
        <f t="shared" si="211"/>
        <v>0</v>
      </c>
      <c r="G518" s="83">
        <f>K518+O518+Q518+S518+V518</f>
        <v>0</v>
      </c>
      <c r="H518" s="82"/>
      <c r="I518" s="83">
        <f>SUM(I519:I520)</f>
        <v>0</v>
      </c>
      <c r="J518" s="83">
        <f>SUM(J519:J520)</f>
        <v>0</v>
      </c>
      <c r="K518" s="83">
        <f>SUM(K519:K520)</f>
        <v>0</v>
      </c>
      <c r="L518" s="83">
        <f>SUM(L519:L520)</f>
        <v>0</v>
      </c>
      <c r="M518" s="82"/>
      <c r="N518" s="83">
        <f t="shared" ref="N518:S518" si="219">SUM(N519:N520)</f>
        <v>0</v>
      </c>
      <c r="O518" s="83">
        <f t="shared" si="219"/>
        <v>0</v>
      </c>
      <c r="P518" s="83">
        <f t="shared" si="219"/>
        <v>0</v>
      </c>
      <c r="Q518" s="83">
        <f t="shared" si="219"/>
        <v>0</v>
      </c>
      <c r="R518" s="83">
        <f t="shared" si="219"/>
        <v>0</v>
      </c>
      <c r="S518" s="83">
        <f t="shared" si="219"/>
        <v>0</v>
      </c>
      <c r="T518" s="82"/>
      <c r="U518" s="84">
        <f>SUM(U519:U520)</f>
        <v>0</v>
      </c>
      <c r="V518" s="84">
        <f>SUM(V519:V520)</f>
        <v>0</v>
      </c>
    </row>
    <row r="519" spans="1:22" x14ac:dyDescent="0.25">
      <c r="A519" s="7"/>
      <c r="B519" s="7"/>
      <c r="C519" s="2"/>
      <c r="D519" s="42"/>
      <c r="E519" s="42"/>
      <c r="F519" s="49">
        <f t="shared" si="211"/>
        <v>0</v>
      </c>
      <c r="G519" s="49">
        <f t="shared" si="215"/>
        <v>0</v>
      </c>
      <c r="H519" s="9"/>
      <c r="I519" s="42"/>
      <c r="J519" s="42"/>
      <c r="K519" s="42"/>
      <c r="L519" s="42"/>
      <c r="M519" s="3"/>
      <c r="N519" s="42"/>
      <c r="O519" s="42"/>
      <c r="P519" s="42"/>
      <c r="Q519" s="42"/>
      <c r="R519" s="42"/>
      <c r="S519" s="42"/>
      <c r="T519" s="3"/>
      <c r="U519" s="37"/>
      <c r="V519" s="37"/>
    </row>
    <row r="520" spans="1:22" x14ac:dyDescent="0.25">
      <c r="A520" s="9"/>
      <c r="B520" s="7" t="s">
        <v>32</v>
      </c>
      <c r="C520" s="19"/>
      <c r="D520" s="42"/>
      <c r="E520" s="42"/>
      <c r="F520" s="49">
        <f t="shared" si="211"/>
        <v>0</v>
      </c>
      <c r="G520" s="49">
        <f t="shared" si="215"/>
        <v>0</v>
      </c>
      <c r="H520" s="9"/>
      <c r="I520" s="42"/>
      <c r="J520" s="42"/>
      <c r="K520" s="42"/>
      <c r="L520" s="42"/>
      <c r="M520" s="3"/>
      <c r="N520" s="42"/>
      <c r="O520" s="42"/>
      <c r="P520" s="42"/>
      <c r="Q520" s="42"/>
      <c r="R520" s="42"/>
      <c r="S520" s="42"/>
      <c r="T520" s="3"/>
      <c r="U520" s="37"/>
      <c r="V520" s="37"/>
    </row>
    <row r="521" spans="1:22" s="45" customFormat="1" ht="60" x14ac:dyDescent="0.25">
      <c r="A521" s="85" t="s">
        <v>21</v>
      </c>
      <c r="B521" s="85" t="s">
        <v>44</v>
      </c>
      <c r="C521" s="87"/>
      <c r="D521" s="83">
        <f>SUM(D522:D523)</f>
        <v>20000</v>
      </c>
      <c r="E521" s="83">
        <f>SUM(E522:E523)</f>
        <v>0</v>
      </c>
      <c r="F521" s="49">
        <f t="shared" si="211"/>
        <v>20000</v>
      </c>
      <c r="G521" s="83">
        <f>K521+O521+Q521+S521+V521</f>
        <v>0</v>
      </c>
      <c r="H521" s="82"/>
      <c r="I521" s="83">
        <f>SUM(I522:I523)</f>
        <v>0</v>
      </c>
      <c r="J521" s="83">
        <f>SUM(J522:J523)</f>
        <v>0</v>
      </c>
      <c r="K521" s="83">
        <f>SUM(K522:K523)</f>
        <v>0</v>
      </c>
      <c r="L521" s="83">
        <f>SUM(L522:L523)</f>
        <v>0</v>
      </c>
      <c r="M521" s="82"/>
      <c r="N521" s="83">
        <f t="shared" ref="N521:S521" si="220">SUM(N522:N523)</f>
        <v>0</v>
      </c>
      <c r="O521" s="83">
        <f t="shared" si="220"/>
        <v>0</v>
      </c>
      <c r="P521" s="83">
        <f t="shared" si="220"/>
        <v>20000</v>
      </c>
      <c r="Q521" s="83">
        <f t="shared" si="220"/>
        <v>0</v>
      </c>
      <c r="R521" s="83">
        <f t="shared" si="220"/>
        <v>0</v>
      </c>
      <c r="S521" s="83">
        <f t="shared" si="220"/>
        <v>0</v>
      </c>
      <c r="T521" s="82"/>
      <c r="U521" s="84">
        <f>SUM(U522:U523)</f>
        <v>0</v>
      </c>
      <c r="V521" s="84">
        <f>SUM(V522:V523)</f>
        <v>0</v>
      </c>
    </row>
    <row r="522" spans="1:22" ht="30" x14ac:dyDescent="0.25">
      <c r="A522" s="7"/>
      <c r="B522" s="145" t="s">
        <v>138</v>
      </c>
      <c r="C522" s="19" t="s">
        <v>84</v>
      </c>
      <c r="D522" s="42">
        <v>20000</v>
      </c>
      <c r="E522" s="42"/>
      <c r="F522" s="49">
        <f t="shared" si="211"/>
        <v>20000</v>
      </c>
      <c r="G522" s="49">
        <f t="shared" si="215"/>
        <v>0</v>
      </c>
      <c r="H522" s="9"/>
      <c r="I522" s="42"/>
      <c r="J522" s="42"/>
      <c r="K522" s="42"/>
      <c r="L522" s="42"/>
      <c r="M522" s="3"/>
      <c r="N522" s="42"/>
      <c r="O522" s="42"/>
      <c r="P522" s="42">
        <v>20000</v>
      </c>
      <c r="Q522" s="42"/>
      <c r="R522" s="42"/>
      <c r="S522" s="42"/>
      <c r="T522" s="3"/>
      <c r="U522" s="37"/>
      <c r="V522" s="37"/>
    </row>
    <row r="523" spans="1:22" x14ac:dyDescent="0.25">
      <c r="A523" s="9"/>
      <c r="B523" s="114"/>
      <c r="C523" s="19"/>
      <c r="D523" s="42"/>
      <c r="E523" s="42"/>
      <c r="F523" s="49">
        <f t="shared" si="211"/>
        <v>0</v>
      </c>
      <c r="G523" s="49">
        <f t="shared" si="215"/>
        <v>0</v>
      </c>
      <c r="H523" s="9"/>
      <c r="I523" s="42"/>
      <c r="J523" s="42"/>
      <c r="K523" s="42"/>
      <c r="L523" s="42"/>
      <c r="M523" s="3"/>
      <c r="N523" s="42"/>
      <c r="O523" s="42"/>
      <c r="P523" s="42"/>
      <c r="Q523" s="42"/>
      <c r="R523" s="42"/>
      <c r="S523" s="42"/>
      <c r="T523" s="3"/>
      <c r="U523" s="37"/>
      <c r="V523" s="37"/>
    </row>
    <row r="524" spans="1:22" s="45" customFormat="1" ht="30" x14ac:dyDescent="0.25">
      <c r="A524" s="85" t="s">
        <v>22</v>
      </c>
      <c r="B524" s="85" t="s">
        <v>45</v>
      </c>
      <c r="C524" s="87"/>
      <c r="D524" s="83">
        <f>SUM(D525:D526)</f>
        <v>0</v>
      </c>
      <c r="E524" s="83">
        <f>SUM(E525:E526)</f>
        <v>0</v>
      </c>
      <c r="F524" s="49">
        <f t="shared" si="211"/>
        <v>0</v>
      </c>
      <c r="G524" s="83">
        <f>K524+O524+Q524+S524+V524</f>
        <v>0</v>
      </c>
      <c r="H524" s="82"/>
      <c r="I524" s="83">
        <f>SUM(I525:I526)</f>
        <v>0</v>
      </c>
      <c r="J524" s="83">
        <f>SUM(J525:J526)</f>
        <v>0</v>
      </c>
      <c r="K524" s="83">
        <f>SUM(K525:K526)</f>
        <v>0</v>
      </c>
      <c r="L524" s="83">
        <f>SUM(L525:L526)</f>
        <v>0</v>
      </c>
      <c r="M524" s="82"/>
      <c r="N524" s="83">
        <f t="shared" ref="N524:S524" si="221">SUM(N525:N526)</f>
        <v>0</v>
      </c>
      <c r="O524" s="83">
        <f t="shared" si="221"/>
        <v>0</v>
      </c>
      <c r="P524" s="83">
        <f t="shared" si="221"/>
        <v>0</v>
      </c>
      <c r="Q524" s="83">
        <f t="shared" si="221"/>
        <v>0</v>
      </c>
      <c r="R524" s="83">
        <f t="shared" si="221"/>
        <v>0</v>
      </c>
      <c r="S524" s="83">
        <f t="shared" si="221"/>
        <v>0</v>
      </c>
      <c r="T524" s="82"/>
      <c r="U524" s="84">
        <f>SUM(U525:U526)</f>
        <v>0</v>
      </c>
      <c r="V524" s="84">
        <f>SUM(V525:V526)</f>
        <v>0</v>
      </c>
    </row>
    <row r="525" spans="1:22" x14ac:dyDescent="0.25">
      <c r="A525" s="7"/>
      <c r="B525" s="7"/>
      <c r="C525" s="19"/>
      <c r="D525" s="42"/>
      <c r="E525" s="42"/>
      <c r="F525" s="49">
        <f t="shared" si="211"/>
        <v>0</v>
      </c>
      <c r="G525" s="49">
        <f t="shared" si="215"/>
        <v>0</v>
      </c>
      <c r="H525" s="9"/>
      <c r="I525" s="42"/>
      <c r="J525" s="42"/>
      <c r="K525" s="42"/>
      <c r="L525" s="42"/>
      <c r="M525" s="3"/>
      <c r="N525" s="42"/>
      <c r="O525" s="42"/>
      <c r="P525" s="42"/>
      <c r="Q525" s="42"/>
      <c r="R525" s="42"/>
      <c r="S525" s="42"/>
      <c r="T525" s="3"/>
      <c r="U525" s="37"/>
      <c r="V525" s="37"/>
    </row>
    <row r="526" spans="1:22" x14ac:dyDescent="0.25">
      <c r="A526" s="9"/>
      <c r="B526" s="7" t="s">
        <v>32</v>
      </c>
      <c r="C526" s="19"/>
      <c r="D526" s="42"/>
      <c r="E526" s="42"/>
      <c r="F526" s="49">
        <f t="shared" si="211"/>
        <v>0</v>
      </c>
      <c r="G526" s="49">
        <f t="shared" si="215"/>
        <v>0</v>
      </c>
      <c r="H526" s="9"/>
      <c r="I526" s="42"/>
      <c r="J526" s="42"/>
      <c r="K526" s="42"/>
      <c r="L526" s="42"/>
      <c r="M526" s="3"/>
      <c r="N526" s="42"/>
      <c r="O526" s="42"/>
      <c r="P526" s="42"/>
      <c r="Q526" s="42"/>
      <c r="R526" s="42"/>
      <c r="S526" s="42"/>
      <c r="T526" s="3"/>
      <c r="U526" s="37"/>
      <c r="V526" s="37"/>
    </row>
    <row r="527" spans="1:22" s="45" customFormat="1" x14ac:dyDescent="0.25">
      <c r="A527" s="85" t="s">
        <v>23</v>
      </c>
      <c r="B527" s="85" t="s">
        <v>46</v>
      </c>
      <c r="C527" s="87"/>
      <c r="D527" s="83">
        <f>SUM(D528:D529)</f>
        <v>0</v>
      </c>
      <c r="E527" s="83">
        <f>SUM(E528:E529)</f>
        <v>0</v>
      </c>
      <c r="F527" s="49">
        <f t="shared" si="211"/>
        <v>0</v>
      </c>
      <c r="G527" s="83">
        <f>K527+O527+Q527+S527+V527</f>
        <v>0</v>
      </c>
      <c r="H527" s="82"/>
      <c r="I527" s="83">
        <f>SUM(I528:I529)</f>
        <v>0</v>
      </c>
      <c r="J527" s="83">
        <f>SUM(J528:J529)</f>
        <v>0</v>
      </c>
      <c r="K527" s="83">
        <f>SUM(K528:K529)</f>
        <v>0</v>
      </c>
      <c r="L527" s="83">
        <f>SUM(L528:L529)</f>
        <v>0</v>
      </c>
      <c r="M527" s="82"/>
      <c r="N527" s="83">
        <f t="shared" ref="N527:S527" si="222">SUM(N528:N529)</f>
        <v>0</v>
      </c>
      <c r="O527" s="83">
        <f t="shared" si="222"/>
        <v>0</v>
      </c>
      <c r="P527" s="83">
        <f t="shared" si="222"/>
        <v>0</v>
      </c>
      <c r="Q527" s="83">
        <f t="shared" si="222"/>
        <v>0</v>
      </c>
      <c r="R527" s="83">
        <f t="shared" si="222"/>
        <v>0</v>
      </c>
      <c r="S527" s="83">
        <f t="shared" si="222"/>
        <v>0</v>
      </c>
      <c r="T527" s="82"/>
      <c r="U527" s="84">
        <f>SUM(U528:U529)</f>
        <v>0</v>
      </c>
      <c r="V527" s="84">
        <f>SUM(V528:V529)</f>
        <v>0</v>
      </c>
    </row>
    <row r="528" spans="1:22" x14ac:dyDescent="0.25">
      <c r="A528" s="7"/>
      <c r="B528" s="7"/>
      <c r="C528" s="19"/>
      <c r="D528" s="42"/>
      <c r="E528" s="42"/>
      <c r="F528" s="49">
        <f t="shared" si="211"/>
        <v>0</v>
      </c>
      <c r="G528" s="49">
        <f t="shared" si="215"/>
        <v>0</v>
      </c>
      <c r="H528" s="9"/>
      <c r="I528" s="42"/>
      <c r="J528" s="42"/>
      <c r="K528" s="42"/>
      <c r="L528" s="42"/>
      <c r="M528" s="3"/>
      <c r="N528" s="42"/>
      <c r="O528" s="42"/>
      <c r="P528" s="42"/>
      <c r="Q528" s="42"/>
      <c r="R528" s="42"/>
      <c r="S528" s="42"/>
      <c r="T528" s="3"/>
      <c r="U528" s="37"/>
      <c r="V528" s="37"/>
    </row>
    <row r="529" spans="1:22" x14ac:dyDescent="0.25">
      <c r="A529" s="9"/>
      <c r="B529" s="7" t="s">
        <v>32</v>
      </c>
      <c r="C529" s="19"/>
      <c r="D529" s="42"/>
      <c r="E529" s="42"/>
      <c r="F529" s="49">
        <f t="shared" si="211"/>
        <v>0</v>
      </c>
      <c r="G529" s="49">
        <f t="shared" si="215"/>
        <v>0</v>
      </c>
      <c r="H529" s="9"/>
      <c r="I529" s="42"/>
      <c r="J529" s="42"/>
      <c r="K529" s="42"/>
      <c r="L529" s="42"/>
      <c r="M529" s="3"/>
      <c r="N529" s="42"/>
      <c r="O529" s="42"/>
      <c r="P529" s="42"/>
      <c r="Q529" s="42"/>
      <c r="R529" s="42"/>
      <c r="S529" s="42"/>
      <c r="T529" s="3"/>
      <c r="U529" s="37"/>
      <c r="V529" s="37"/>
    </row>
    <row r="530" spans="1:22" s="56" customFormat="1" x14ac:dyDescent="0.25">
      <c r="A530" s="46">
        <v>5500</v>
      </c>
      <c r="B530" s="51" t="s">
        <v>6</v>
      </c>
      <c r="C530" s="48"/>
      <c r="D530" s="49">
        <f>D531+D538+D545+D552+D559+D566+D573+D580</f>
        <v>5610099</v>
      </c>
      <c r="E530" s="49">
        <f>E531+E538+E545+E552+E559+E566+E573+E580</f>
        <v>4460787</v>
      </c>
      <c r="F530" s="49">
        <f t="shared" si="211"/>
        <v>1149312</v>
      </c>
      <c r="G530" s="49">
        <f t="shared" ref="G530:G580" si="223">K530+O530+Q530+S530+V530</f>
        <v>0</v>
      </c>
      <c r="H530" s="48"/>
      <c r="I530" s="49">
        <f>I531+I538+I545+I552+I559+I566+I573+I580</f>
        <v>0</v>
      </c>
      <c r="J530" s="49">
        <f>J531+J538+J545+J552+J559+J566+J573+J580</f>
        <v>0</v>
      </c>
      <c r="K530" s="49">
        <f>K531+K538+K545+K552+K559+K566+K573+K580</f>
        <v>0</v>
      </c>
      <c r="L530" s="49">
        <f>L531+L538+L545+L552+L559+L566+L573+L580</f>
        <v>0</v>
      </c>
      <c r="M530" s="52"/>
      <c r="N530" s="49">
        <f t="shared" ref="N530:S530" si="224">N531+N538+N545+N552+N559+N566+N573+N580</f>
        <v>0</v>
      </c>
      <c r="O530" s="49">
        <f t="shared" si="224"/>
        <v>0</v>
      </c>
      <c r="P530" s="49">
        <f t="shared" si="224"/>
        <v>0</v>
      </c>
      <c r="Q530" s="49">
        <f t="shared" si="224"/>
        <v>0</v>
      </c>
      <c r="R530" s="49">
        <f t="shared" si="224"/>
        <v>0</v>
      </c>
      <c r="S530" s="49">
        <f t="shared" si="224"/>
        <v>0</v>
      </c>
      <c r="T530" s="52"/>
      <c r="U530" s="53">
        <f>U531+U538+U545+U552+U559+U566+U573+U580</f>
        <v>1149312</v>
      </c>
      <c r="V530" s="53">
        <f>V531+V538+V545+V552+V559+V566+V573+V580</f>
        <v>0</v>
      </c>
    </row>
    <row r="531" spans="1:22" s="88" customFormat="1" x14ac:dyDescent="0.25">
      <c r="A531" s="85" t="s">
        <v>16</v>
      </c>
      <c r="B531" s="85" t="s">
        <v>39</v>
      </c>
      <c r="C531" s="82"/>
      <c r="D531" s="83">
        <f>D532+D535</f>
        <v>0</v>
      </c>
      <c r="E531" s="83">
        <f>E532+E535</f>
        <v>0</v>
      </c>
      <c r="F531" s="49">
        <f t="shared" si="211"/>
        <v>0</v>
      </c>
      <c r="G531" s="83">
        <f t="shared" si="223"/>
        <v>0</v>
      </c>
      <c r="H531" s="82"/>
      <c r="I531" s="83">
        <f>I532+I535</f>
        <v>0</v>
      </c>
      <c r="J531" s="83">
        <f>J532+J535</f>
        <v>0</v>
      </c>
      <c r="K531" s="83">
        <f>K532+K535</f>
        <v>0</v>
      </c>
      <c r="L531" s="83">
        <f>L532+L535</f>
        <v>0</v>
      </c>
      <c r="M531" s="82"/>
      <c r="N531" s="83">
        <f t="shared" ref="N531:S531" si="225">N532+N535</f>
        <v>0</v>
      </c>
      <c r="O531" s="83">
        <f t="shared" si="225"/>
        <v>0</v>
      </c>
      <c r="P531" s="83">
        <f t="shared" si="225"/>
        <v>0</v>
      </c>
      <c r="Q531" s="83">
        <f t="shared" si="225"/>
        <v>0</v>
      </c>
      <c r="R531" s="83">
        <f t="shared" si="225"/>
        <v>0</v>
      </c>
      <c r="S531" s="83">
        <f t="shared" si="225"/>
        <v>0</v>
      </c>
      <c r="T531" s="82"/>
      <c r="U531" s="84">
        <f>U532+U535</f>
        <v>0</v>
      </c>
      <c r="V531" s="84">
        <f>V532+V535</f>
        <v>0</v>
      </c>
    </row>
    <row r="532" spans="1:22" s="56" customFormat="1" ht="30" x14ac:dyDescent="0.25">
      <c r="A532" s="67">
        <v>5501</v>
      </c>
      <c r="B532" s="67" t="s">
        <v>72</v>
      </c>
      <c r="C532" s="57"/>
      <c r="D532" s="58">
        <f>SUM(D533:D534)</f>
        <v>0</v>
      </c>
      <c r="E532" s="58">
        <f>SUM(E533:E534)</f>
        <v>0</v>
      </c>
      <c r="F532" s="49">
        <f t="shared" si="211"/>
        <v>0</v>
      </c>
      <c r="G532" s="49">
        <f t="shared" si="223"/>
        <v>0</v>
      </c>
      <c r="H532" s="57"/>
      <c r="I532" s="58">
        <f>SUM(I533:I534)</f>
        <v>0</v>
      </c>
      <c r="J532" s="58">
        <f>SUM(J533:J534)</f>
        <v>0</v>
      </c>
      <c r="K532" s="58">
        <f>SUM(K533:K534)</f>
        <v>0</v>
      </c>
      <c r="L532" s="58">
        <f>SUM(L533:L534)</f>
        <v>0</v>
      </c>
      <c r="M532" s="72"/>
      <c r="N532" s="58">
        <f t="shared" ref="N532:S532" si="226">SUM(N533:N534)</f>
        <v>0</v>
      </c>
      <c r="O532" s="58">
        <f t="shared" si="226"/>
        <v>0</v>
      </c>
      <c r="P532" s="58">
        <f t="shared" si="226"/>
        <v>0</v>
      </c>
      <c r="Q532" s="58">
        <f t="shared" si="226"/>
        <v>0</v>
      </c>
      <c r="R532" s="58">
        <f t="shared" si="226"/>
        <v>0</v>
      </c>
      <c r="S532" s="58">
        <f t="shared" si="226"/>
        <v>0</v>
      </c>
      <c r="T532" s="72"/>
      <c r="U532" s="74">
        <f>SUM(U533:U534)</f>
        <v>0</v>
      </c>
      <c r="V532" s="74">
        <f>SUM(V533:V534)</f>
        <v>0</v>
      </c>
    </row>
    <row r="533" spans="1:22" s="56" customFormat="1" x14ac:dyDescent="0.25">
      <c r="A533" s="59"/>
      <c r="B533" s="59"/>
      <c r="C533" s="54"/>
      <c r="D533" s="55"/>
      <c r="E533" s="55"/>
      <c r="F533" s="49">
        <f t="shared" si="211"/>
        <v>0</v>
      </c>
      <c r="G533" s="49">
        <f t="shared" si="223"/>
        <v>0</v>
      </c>
      <c r="H533" s="54"/>
      <c r="I533" s="55"/>
      <c r="J533" s="55"/>
      <c r="K533" s="55"/>
      <c r="L533" s="55"/>
      <c r="M533" s="64"/>
      <c r="N533" s="55"/>
      <c r="O533" s="55"/>
      <c r="P533" s="55"/>
      <c r="Q533" s="55"/>
      <c r="R533" s="55"/>
      <c r="S533" s="55"/>
      <c r="T533" s="64"/>
      <c r="U533" s="76"/>
      <c r="V533" s="76"/>
    </row>
    <row r="534" spans="1:22" s="56" customFormat="1" x14ac:dyDescent="0.25">
      <c r="A534" s="59"/>
      <c r="B534" s="59" t="s">
        <v>67</v>
      </c>
      <c r="C534" s="54"/>
      <c r="D534" s="55"/>
      <c r="E534" s="55"/>
      <c r="F534" s="49">
        <f t="shared" si="211"/>
        <v>0</v>
      </c>
      <c r="G534" s="49">
        <f t="shared" si="223"/>
        <v>0</v>
      </c>
      <c r="H534" s="54"/>
      <c r="I534" s="55"/>
      <c r="J534" s="55"/>
      <c r="K534" s="55"/>
      <c r="L534" s="55"/>
      <c r="M534" s="64"/>
      <c r="N534" s="55"/>
      <c r="O534" s="55"/>
      <c r="P534" s="55"/>
      <c r="Q534" s="55"/>
      <c r="R534" s="55"/>
      <c r="S534" s="55"/>
      <c r="T534" s="64"/>
      <c r="U534" s="76"/>
      <c r="V534" s="76"/>
    </row>
    <row r="535" spans="1:22" s="56" customFormat="1" ht="30" x14ac:dyDescent="0.25">
      <c r="A535" s="67">
        <v>5503</v>
      </c>
      <c r="B535" s="67" t="s">
        <v>73</v>
      </c>
      <c r="C535" s="57"/>
      <c r="D535" s="58">
        <f>SUM(D536:D537)</f>
        <v>0</v>
      </c>
      <c r="E535" s="58">
        <f>SUM(E536:E537)</f>
        <v>0</v>
      </c>
      <c r="F535" s="49">
        <f t="shared" si="211"/>
        <v>0</v>
      </c>
      <c r="G535" s="49">
        <f>K535+O535+Q535+S535+V535</f>
        <v>0</v>
      </c>
      <c r="H535" s="57"/>
      <c r="I535" s="58">
        <f>SUM(I536:I537)</f>
        <v>0</v>
      </c>
      <c r="J535" s="58">
        <f>SUM(J536:J537)</f>
        <v>0</v>
      </c>
      <c r="K535" s="58">
        <f>SUM(K536:K537)</f>
        <v>0</v>
      </c>
      <c r="L535" s="58">
        <f>SUM(L536:L537)</f>
        <v>0</v>
      </c>
      <c r="M535" s="72"/>
      <c r="N535" s="58">
        <f t="shared" ref="N535:S535" si="227">SUM(N536:N537)</f>
        <v>0</v>
      </c>
      <c r="O535" s="58">
        <f t="shared" si="227"/>
        <v>0</v>
      </c>
      <c r="P535" s="58">
        <f t="shared" si="227"/>
        <v>0</v>
      </c>
      <c r="Q535" s="58">
        <f t="shared" si="227"/>
        <v>0</v>
      </c>
      <c r="R535" s="58">
        <f t="shared" si="227"/>
        <v>0</v>
      </c>
      <c r="S535" s="58">
        <f t="shared" si="227"/>
        <v>0</v>
      </c>
      <c r="T535" s="72"/>
      <c r="U535" s="74">
        <f>SUM(U536:U537)</f>
        <v>0</v>
      </c>
      <c r="V535" s="74">
        <f>SUM(V536:V537)</f>
        <v>0</v>
      </c>
    </row>
    <row r="536" spans="1:22" s="56" customFormat="1" x14ac:dyDescent="0.25">
      <c r="A536" s="59"/>
      <c r="B536" s="59"/>
      <c r="C536" s="54"/>
      <c r="D536" s="55"/>
      <c r="E536" s="55"/>
      <c r="F536" s="49">
        <f t="shared" si="211"/>
        <v>0</v>
      </c>
      <c r="G536" s="49">
        <f t="shared" si="223"/>
        <v>0</v>
      </c>
      <c r="H536" s="54"/>
      <c r="I536" s="55"/>
      <c r="J536" s="55"/>
      <c r="K536" s="55"/>
      <c r="L536" s="55"/>
      <c r="M536" s="64"/>
      <c r="N536" s="55"/>
      <c r="O536" s="55"/>
      <c r="P536" s="55"/>
      <c r="Q536" s="55"/>
      <c r="R536" s="55"/>
      <c r="S536" s="55"/>
      <c r="T536" s="64"/>
      <c r="U536" s="76"/>
      <c r="V536" s="76"/>
    </row>
    <row r="537" spans="1:22" ht="18" customHeight="1" x14ac:dyDescent="0.25">
      <c r="A537" s="9"/>
      <c r="B537" s="7" t="s">
        <v>32</v>
      </c>
      <c r="C537" s="19"/>
      <c r="D537" s="43"/>
      <c r="E537" s="42"/>
      <c r="F537" s="49">
        <f t="shared" si="211"/>
        <v>0</v>
      </c>
      <c r="G537" s="49">
        <f t="shared" si="223"/>
        <v>0</v>
      </c>
      <c r="H537" s="2"/>
      <c r="I537" s="43"/>
      <c r="J537" s="43"/>
      <c r="K537" s="43"/>
      <c r="L537" s="43"/>
      <c r="M537" s="3"/>
      <c r="N537" s="43"/>
      <c r="O537" s="43"/>
      <c r="P537" s="43"/>
      <c r="Q537" s="43"/>
      <c r="R537" s="43"/>
      <c r="S537" s="43"/>
      <c r="T537" s="3"/>
      <c r="U537" s="38"/>
      <c r="V537" s="38"/>
    </row>
    <row r="538" spans="1:22" s="45" customFormat="1" x14ac:dyDescent="0.25">
      <c r="A538" s="85" t="s">
        <v>17</v>
      </c>
      <c r="B538" s="85" t="s">
        <v>40</v>
      </c>
      <c r="C538" s="82"/>
      <c r="D538" s="83">
        <f>D539+D542</f>
        <v>0</v>
      </c>
      <c r="E538" s="83">
        <f>E539+E542</f>
        <v>0</v>
      </c>
      <c r="F538" s="49">
        <f t="shared" si="211"/>
        <v>0</v>
      </c>
      <c r="G538" s="83">
        <f>K538+O538+Q538+S538+V538</f>
        <v>0</v>
      </c>
      <c r="H538" s="82"/>
      <c r="I538" s="83">
        <f>I539+I542</f>
        <v>0</v>
      </c>
      <c r="J538" s="83">
        <f>J539+J542</f>
        <v>0</v>
      </c>
      <c r="K538" s="83">
        <f>K539+K542</f>
        <v>0</v>
      </c>
      <c r="L538" s="83">
        <f>L539+L542</f>
        <v>0</v>
      </c>
      <c r="M538" s="82"/>
      <c r="N538" s="83">
        <f t="shared" ref="N538:S538" si="228">N539+N542</f>
        <v>0</v>
      </c>
      <c r="O538" s="83">
        <f t="shared" si="228"/>
        <v>0</v>
      </c>
      <c r="P538" s="83">
        <f t="shared" si="228"/>
        <v>0</v>
      </c>
      <c r="Q538" s="83">
        <f t="shared" si="228"/>
        <v>0</v>
      </c>
      <c r="R538" s="83">
        <f t="shared" si="228"/>
        <v>0</v>
      </c>
      <c r="S538" s="83">
        <f t="shared" si="228"/>
        <v>0</v>
      </c>
      <c r="T538" s="82"/>
      <c r="U538" s="84">
        <f>U539+U542</f>
        <v>0</v>
      </c>
      <c r="V538" s="84">
        <f>V539+V542</f>
        <v>0</v>
      </c>
    </row>
    <row r="539" spans="1:22" s="56" customFormat="1" ht="30" x14ac:dyDescent="0.25">
      <c r="A539" s="67">
        <v>5501</v>
      </c>
      <c r="B539" s="67" t="s">
        <v>72</v>
      </c>
      <c r="C539" s="57"/>
      <c r="D539" s="58">
        <f>SUM(D540:D541)</f>
        <v>0</v>
      </c>
      <c r="E539" s="58">
        <f>SUM(E540:E541)</f>
        <v>0</v>
      </c>
      <c r="F539" s="49">
        <f t="shared" si="211"/>
        <v>0</v>
      </c>
      <c r="G539" s="49">
        <f t="shared" ref="G539:G545" si="229">K539+O539+Q539+S539+V539</f>
        <v>0</v>
      </c>
      <c r="H539" s="57"/>
      <c r="I539" s="58">
        <f>SUM(I540:I541)</f>
        <v>0</v>
      </c>
      <c r="J539" s="58">
        <f>SUM(J540:J541)</f>
        <v>0</v>
      </c>
      <c r="K539" s="58">
        <f>SUM(K540:K541)</f>
        <v>0</v>
      </c>
      <c r="L539" s="58">
        <f>SUM(L540:L541)</f>
        <v>0</v>
      </c>
      <c r="M539" s="72"/>
      <c r="N539" s="58">
        <f t="shared" ref="N539:S539" si="230">SUM(N540:N541)</f>
        <v>0</v>
      </c>
      <c r="O539" s="58">
        <f t="shared" si="230"/>
        <v>0</v>
      </c>
      <c r="P539" s="58">
        <f t="shared" si="230"/>
        <v>0</v>
      </c>
      <c r="Q539" s="58">
        <f t="shared" si="230"/>
        <v>0</v>
      </c>
      <c r="R539" s="58">
        <f t="shared" si="230"/>
        <v>0</v>
      </c>
      <c r="S539" s="58">
        <f t="shared" si="230"/>
        <v>0</v>
      </c>
      <c r="T539" s="72"/>
      <c r="U539" s="74">
        <f>SUM(U540:U541)</f>
        <v>0</v>
      </c>
      <c r="V539" s="74">
        <f>SUM(V540:V541)</f>
        <v>0</v>
      </c>
    </row>
    <row r="540" spans="1:22" s="56" customFormat="1" x14ac:dyDescent="0.25">
      <c r="A540" s="59"/>
      <c r="B540" s="59"/>
      <c r="C540" s="54"/>
      <c r="D540" s="55"/>
      <c r="E540" s="55"/>
      <c r="F540" s="49">
        <f t="shared" si="211"/>
        <v>0</v>
      </c>
      <c r="G540" s="49">
        <f t="shared" si="229"/>
        <v>0</v>
      </c>
      <c r="H540" s="54"/>
      <c r="I540" s="55"/>
      <c r="J540" s="55"/>
      <c r="K540" s="55"/>
      <c r="L540" s="55"/>
      <c r="M540" s="64"/>
      <c r="N540" s="55"/>
      <c r="O540" s="55"/>
      <c r="P540" s="55"/>
      <c r="Q540" s="55"/>
      <c r="R540" s="55"/>
      <c r="S540" s="55"/>
      <c r="T540" s="64"/>
      <c r="U540" s="76"/>
      <c r="V540" s="76"/>
    </row>
    <row r="541" spans="1:22" s="56" customFormat="1" x14ac:dyDescent="0.25">
      <c r="A541" s="59"/>
      <c r="B541" s="59" t="s">
        <v>67</v>
      </c>
      <c r="C541" s="54"/>
      <c r="D541" s="55"/>
      <c r="E541" s="55"/>
      <c r="F541" s="49">
        <f t="shared" si="211"/>
        <v>0</v>
      </c>
      <c r="G541" s="49">
        <f t="shared" si="229"/>
        <v>0</v>
      </c>
      <c r="H541" s="54"/>
      <c r="I541" s="55"/>
      <c r="J541" s="55"/>
      <c r="K541" s="55"/>
      <c r="L541" s="55"/>
      <c r="M541" s="64"/>
      <c r="N541" s="55"/>
      <c r="O541" s="55"/>
      <c r="P541" s="55"/>
      <c r="Q541" s="55"/>
      <c r="R541" s="55"/>
      <c r="S541" s="55"/>
      <c r="T541" s="64"/>
      <c r="U541" s="76"/>
      <c r="V541" s="76"/>
    </row>
    <row r="542" spans="1:22" s="56" customFormat="1" ht="30" x14ac:dyDescent="0.25">
      <c r="A542" s="67">
        <v>5503</v>
      </c>
      <c r="B542" s="67" t="s">
        <v>73</v>
      </c>
      <c r="C542" s="57"/>
      <c r="D542" s="58">
        <f>SUM(D543:D544)</f>
        <v>0</v>
      </c>
      <c r="E542" s="58">
        <f>SUM(E543:E544)</f>
        <v>0</v>
      </c>
      <c r="F542" s="49">
        <f t="shared" si="211"/>
        <v>0</v>
      </c>
      <c r="G542" s="49">
        <f t="shared" si="229"/>
        <v>0</v>
      </c>
      <c r="H542" s="57"/>
      <c r="I542" s="58">
        <f>SUM(I543:I544)</f>
        <v>0</v>
      </c>
      <c r="J542" s="58">
        <f>SUM(J543:J544)</f>
        <v>0</v>
      </c>
      <c r="K542" s="58">
        <f>SUM(K543:K544)</f>
        <v>0</v>
      </c>
      <c r="L542" s="58">
        <f>SUM(L543:L544)</f>
        <v>0</v>
      </c>
      <c r="M542" s="72"/>
      <c r="N542" s="58">
        <f t="shared" ref="N542:S542" si="231">SUM(N543:N544)</f>
        <v>0</v>
      </c>
      <c r="O542" s="58">
        <f t="shared" si="231"/>
        <v>0</v>
      </c>
      <c r="P542" s="58">
        <f t="shared" si="231"/>
        <v>0</v>
      </c>
      <c r="Q542" s="58">
        <f t="shared" si="231"/>
        <v>0</v>
      </c>
      <c r="R542" s="58">
        <f t="shared" si="231"/>
        <v>0</v>
      </c>
      <c r="S542" s="58">
        <f t="shared" si="231"/>
        <v>0</v>
      </c>
      <c r="T542" s="72"/>
      <c r="U542" s="74">
        <f>SUM(U543:U544)</f>
        <v>0</v>
      </c>
      <c r="V542" s="74">
        <f>SUM(V543:V544)</f>
        <v>0</v>
      </c>
    </row>
    <row r="543" spans="1:22" s="56" customFormat="1" x14ac:dyDescent="0.25">
      <c r="A543" s="59"/>
      <c r="B543" s="59"/>
      <c r="C543" s="54"/>
      <c r="D543" s="55"/>
      <c r="E543" s="55"/>
      <c r="F543" s="49">
        <f t="shared" si="211"/>
        <v>0</v>
      </c>
      <c r="G543" s="49">
        <f t="shared" si="229"/>
        <v>0</v>
      </c>
      <c r="H543" s="54"/>
      <c r="I543" s="55"/>
      <c r="J543" s="55"/>
      <c r="K543" s="55"/>
      <c r="L543" s="55"/>
      <c r="M543" s="64"/>
      <c r="N543" s="55"/>
      <c r="O543" s="55"/>
      <c r="P543" s="55"/>
      <c r="Q543" s="55"/>
      <c r="R543" s="55"/>
      <c r="S543" s="55"/>
      <c r="T543" s="64"/>
      <c r="U543" s="76"/>
      <c r="V543" s="76"/>
    </row>
    <row r="544" spans="1:22" ht="18" customHeight="1" x14ac:dyDescent="0.25">
      <c r="A544" s="9"/>
      <c r="B544" s="7" t="s">
        <v>32</v>
      </c>
      <c r="C544" s="19"/>
      <c r="D544" s="43"/>
      <c r="E544" s="42"/>
      <c r="F544" s="49">
        <f t="shared" si="211"/>
        <v>0</v>
      </c>
      <c r="G544" s="49">
        <f t="shared" si="229"/>
        <v>0</v>
      </c>
      <c r="H544" s="2"/>
      <c r="I544" s="43"/>
      <c r="J544" s="43"/>
      <c r="K544" s="43"/>
      <c r="L544" s="43"/>
      <c r="M544" s="3"/>
      <c r="N544" s="43"/>
      <c r="O544" s="43"/>
      <c r="P544" s="43"/>
      <c r="Q544" s="43"/>
      <c r="R544" s="43"/>
      <c r="S544" s="43"/>
      <c r="T544" s="3"/>
      <c r="U544" s="38"/>
      <c r="V544" s="38"/>
    </row>
    <row r="545" spans="1:22" s="45" customFormat="1" x14ac:dyDescent="0.25">
      <c r="A545" s="85" t="s">
        <v>18</v>
      </c>
      <c r="B545" s="85" t="s">
        <v>41</v>
      </c>
      <c r="C545" s="82"/>
      <c r="D545" s="83">
        <f>D546+D549</f>
        <v>0</v>
      </c>
      <c r="E545" s="83">
        <f>E546+E549</f>
        <v>0</v>
      </c>
      <c r="F545" s="49">
        <f t="shared" si="211"/>
        <v>0</v>
      </c>
      <c r="G545" s="83">
        <f t="shared" si="229"/>
        <v>0</v>
      </c>
      <c r="H545" s="82"/>
      <c r="I545" s="83">
        <f>I546+I549</f>
        <v>0</v>
      </c>
      <c r="J545" s="83">
        <f>J546+J549</f>
        <v>0</v>
      </c>
      <c r="K545" s="83">
        <f>K546+K549</f>
        <v>0</v>
      </c>
      <c r="L545" s="83">
        <f>L546+L549</f>
        <v>0</v>
      </c>
      <c r="M545" s="82"/>
      <c r="N545" s="83">
        <f t="shared" ref="N545:S545" si="232">N546+N549</f>
        <v>0</v>
      </c>
      <c r="O545" s="83">
        <f t="shared" si="232"/>
        <v>0</v>
      </c>
      <c r="P545" s="83">
        <f t="shared" si="232"/>
        <v>0</v>
      </c>
      <c r="Q545" s="83">
        <f t="shared" si="232"/>
        <v>0</v>
      </c>
      <c r="R545" s="83">
        <f t="shared" si="232"/>
        <v>0</v>
      </c>
      <c r="S545" s="83">
        <f t="shared" si="232"/>
        <v>0</v>
      </c>
      <c r="T545" s="82"/>
      <c r="U545" s="84">
        <f>U546+U549</f>
        <v>0</v>
      </c>
      <c r="V545" s="84">
        <f>V546+V549</f>
        <v>0</v>
      </c>
    </row>
    <row r="546" spans="1:22" s="56" customFormat="1" ht="30" x14ac:dyDescent="0.25">
      <c r="A546" s="67">
        <v>5501</v>
      </c>
      <c r="B546" s="67" t="s">
        <v>72</v>
      </c>
      <c r="C546" s="57"/>
      <c r="D546" s="58">
        <f>SUM(D547:D548)</f>
        <v>0</v>
      </c>
      <c r="E546" s="58">
        <f>SUM(E547:E548)</f>
        <v>0</v>
      </c>
      <c r="F546" s="49">
        <f t="shared" si="211"/>
        <v>0</v>
      </c>
      <c r="G546" s="49">
        <f t="shared" si="223"/>
        <v>0</v>
      </c>
      <c r="H546" s="57"/>
      <c r="I546" s="58">
        <f>SUM(I547:I548)</f>
        <v>0</v>
      </c>
      <c r="J546" s="58">
        <f>SUM(J547:J548)</f>
        <v>0</v>
      </c>
      <c r="K546" s="58">
        <f>SUM(K547:K548)</f>
        <v>0</v>
      </c>
      <c r="L546" s="58">
        <f>SUM(L547:L548)</f>
        <v>0</v>
      </c>
      <c r="M546" s="72"/>
      <c r="N546" s="58">
        <f t="shared" ref="N546:S546" si="233">SUM(N547:N548)</f>
        <v>0</v>
      </c>
      <c r="O546" s="58">
        <f t="shared" si="233"/>
        <v>0</v>
      </c>
      <c r="P546" s="58">
        <f t="shared" si="233"/>
        <v>0</v>
      </c>
      <c r="Q546" s="58">
        <f t="shared" si="233"/>
        <v>0</v>
      </c>
      <c r="R546" s="58">
        <f t="shared" si="233"/>
        <v>0</v>
      </c>
      <c r="S546" s="58">
        <f t="shared" si="233"/>
        <v>0</v>
      </c>
      <c r="T546" s="72"/>
      <c r="U546" s="74">
        <f>SUM(U547:U548)</f>
        <v>0</v>
      </c>
      <c r="V546" s="74">
        <f>SUM(V547:V548)</f>
        <v>0</v>
      </c>
    </row>
    <row r="547" spans="1:22" s="56" customFormat="1" x14ac:dyDescent="0.25">
      <c r="A547" s="59"/>
      <c r="B547" s="59"/>
      <c r="C547" s="54"/>
      <c r="D547" s="55"/>
      <c r="E547" s="55"/>
      <c r="F547" s="49">
        <f t="shared" si="211"/>
        <v>0</v>
      </c>
      <c r="G547" s="49">
        <f t="shared" si="223"/>
        <v>0</v>
      </c>
      <c r="H547" s="54"/>
      <c r="I547" s="55"/>
      <c r="J547" s="55"/>
      <c r="K547" s="55"/>
      <c r="L547" s="55"/>
      <c r="M547" s="64"/>
      <c r="N547" s="55"/>
      <c r="O547" s="55"/>
      <c r="P547" s="55"/>
      <c r="Q547" s="55"/>
      <c r="R547" s="55"/>
      <c r="S547" s="55"/>
      <c r="T547" s="64"/>
      <c r="U547" s="76"/>
      <c r="V547" s="76"/>
    </row>
    <row r="548" spans="1:22" s="56" customFormat="1" x14ac:dyDescent="0.25">
      <c r="A548" s="59"/>
      <c r="B548" s="59" t="s">
        <v>67</v>
      </c>
      <c r="C548" s="54"/>
      <c r="D548" s="55"/>
      <c r="E548" s="55"/>
      <c r="F548" s="49">
        <f t="shared" si="211"/>
        <v>0</v>
      </c>
      <c r="G548" s="49">
        <f t="shared" si="223"/>
        <v>0</v>
      </c>
      <c r="H548" s="54"/>
      <c r="I548" s="55"/>
      <c r="J548" s="55"/>
      <c r="K548" s="55"/>
      <c r="L548" s="55"/>
      <c r="M548" s="64"/>
      <c r="N548" s="55"/>
      <c r="O548" s="55"/>
      <c r="P548" s="55"/>
      <c r="Q548" s="55"/>
      <c r="R548" s="55"/>
      <c r="S548" s="55"/>
      <c r="T548" s="64"/>
      <c r="U548" s="76"/>
      <c r="V548" s="76"/>
    </row>
    <row r="549" spans="1:22" s="56" customFormat="1" ht="30" x14ac:dyDescent="0.25">
      <c r="A549" s="67">
        <v>5503</v>
      </c>
      <c r="B549" s="67" t="s">
        <v>73</v>
      </c>
      <c r="C549" s="57"/>
      <c r="D549" s="58">
        <f>SUM(D550:D551)</f>
        <v>0</v>
      </c>
      <c r="E549" s="58">
        <f>SUM(E550:E551)</f>
        <v>0</v>
      </c>
      <c r="F549" s="49">
        <f t="shared" si="211"/>
        <v>0</v>
      </c>
      <c r="G549" s="49">
        <f t="shared" si="223"/>
        <v>0</v>
      </c>
      <c r="H549" s="57"/>
      <c r="I549" s="58">
        <f>SUM(I550:I551)</f>
        <v>0</v>
      </c>
      <c r="J549" s="58">
        <f>SUM(J550:J551)</f>
        <v>0</v>
      </c>
      <c r="K549" s="58">
        <f>SUM(K550:K551)</f>
        <v>0</v>
      </c>
      <c r="L549" s="58">
        <f>SUM(L550:L551)</f>
        <v>0</v>
      </c>
      <c r="M549" s="72"/>
      <c r="N549" s="58">
        <f t="shared" ref="N549:S549" si="234">SUM(N550:N551)</f>
        <v>0</v>
      </c>
      <c r="O549" s="58">
        <f t="shared" si="234"/>
        <v>0</v>
      </c>
      <c r="P549" s="58">
        <f t="shared" si="234"/>
        <v>0</v>
      </c>
      <c r="Q549" s="58">
        <f t="shared" si="234"/>
        <v>0</v>
      </c>
      <c r="R549" s="58">
        <f t="shared" si="234"/>
        <v>0</v>
      </c>
      <c r="S549" s="58">
        <f t="shared" si="234"/>
        <v>0</v>
      </c>
      <c r="T549" s="72"/>
      <c r="U549" s="74">
        <f>SUM(U550:U551)</f>
        <v>0</v>
      </c>
      <c r="V549" s="74">
        <f>SUM(V550:V551)</f>
        <v>0</v>
      </c>
    </row>
    <row r="550" spans="1:22" s="56" customFormat="1" x14ac:dyDescent="0.25">
      <c r="A550" s="59"/>
      <c r="B550" s="59"/>
      <c r="C550" s="54"/>
      <c r="D550" s="55"/>
      <c r="E550" s="55"/>
      <c r="F550" s="49">
        <f t="shared" si="211"/>
        <v>0</v>
      </c>
      <c r="G550" s="49">
        <f t="shared" si="223"/>
        <v>0</v>
      </c>
      <c r="H550" s="54"/>
      <c r="I550" s="55"/>
      <c r="J550" s="55"/>
      <c r="K550" s="55"/>
      <c r="L550" s="55"/>
      <c r="M550" s="64"/>
      <c r="N550" s="55"/>
      <c r="O550" s="55"/>
      <c r="P550" s="55"/>
      <c r="Q550" s="55"/>
      <c r="R550" s="55"/>
      <c r="S550" s="55"/>
      <c r="T550" s="64"/>
      <c r="U550" s="76"/>
      <c r="V550" s="76"/>
    </row>
    <row r="551" spans="1:22" ht="18" customHeight="1" x14ac:dyDescent="0.25">
      <c r="A551" s="9"/>
      <c r="B551" s="7" t="s">
        <v>32</v>
      </c>
      <c r="C551" s="19"/>
      <c r="D551" s="43"/>
      <c r="E551" s="42"/>
      <c r="F551" s="49">
        <f t="shared" si="211"/>
        <v>0</v>
      </c>
      <c r="G551" s="49">
        <f t="shared" si="223"/>
        <v>0</v>
      </c>
      <c r="H551" s="2"/>
      <c r="I551" s="43"/>
      <c r="J551" s="43"/>
      <c r="K551" s="43"/>
      <c r="L551" s="43"/>
      <c r="M551" s="3"/>
      <c r="N551" s="43"/>
      <c r="O551" s="43"/>
      <c r="P551" s="43"/>
      <c r="Q551" s="43"/>
      <c r="R551" s="43"/>
      <c r="S551" s="43"/>
      <c r="T551" s="3"/>
      <c r="U551" s="38"/>
      <c r="V551" s="38"/>
    </row>
    <row r="552" spans="1:22" s="45" customFormat="1" x14ac:dyDescent="0.25">
      <c r="A552" s="85" t="s">
        <v>19</v>
      </c>
      <c r="B552" s="85" t="s">
        <v>42</v>
      </c>
      <c r="C552" s="82"/>
      <c r="D552" s="83">
        <f>D553+D556</f>
        <v>0</v>
      </c>
      <c r="E552" s="83">
        <f>E553+E556</f>
        <v>0</v>
      </c>
      <c r="F552" s="49">
        <f t="shared" si="211"/>
        <v>0</v>
      </c>
      <c r="G552" s="83">
        <f t="shared" si="223"/>
        <v>0</v>
      </c>
      <c r="H552" s="82"/>
      <c r="I552" s="83">
        <f>I553+I556</f>
        <v>0</v>
      </c>
      <c r="J552" s="83">
        <f>J553+J556</f>
        <v>0</v>
      </c>
      <c r="K552" s="83">
        <f>K553+K556</f>
        <v>0</v>
      </c>
      <c r="L552" s="83">
        <f>L553+L556</f>
        <v>0</v>
      </c>
      <c r="M552" s="82"/>
      <c r="N552" s="83">
        <f t="shared" ref="N552:S552" si="235">N553+N556</f>
        <v>0</v>
      </c>
      <c r="O552" s="83">
        <f t="shared" si="235"/>
        <v>0</v>
      </c>
      <c r="P552" s="83">
        <f t="shared" si="235"/>
        <v>0</v>
      </c>
      <c r="Q552" s="83">
        <f t="shared" si="235"/>
        <v>0</v>
      </c>
      <c r="R552" s="83">
        <f t="shared" si="235"/>
        <v>0</v>
      </c>
      <c r="S552" s="83">
        <f t="shared" si="235"/>
        <v>0</v>
      </c>
      <c r="T552" s="82"/>
      <c r="U552" s="84">
        <f>U553+U556</f>
        <v>0</v>
      </c>
      <c r="V552" s="84">
        <f>V553+V556</f>
        <v>0</v>
      </c>
    </row>
    <row r="553" spans="1:22" s="56" customFormat="1" ht="30" x14ac:dyDescent="0.25">
      <c r="A553" s="67">
        <v>5501</v>
      </c>
      <c r="B553" s="67" t="s">
        <v>72</v>
      </c>
      <c r="C553" s="57"/>
      <c r="D553" s="58">
        <f>SUM(D554:D555)</f>
        <v>0</v>
      </c>
      <c r="E553" s="58">
        <f>SUM(E554:E555)</f>
        <v>0</v>
      </c>
      <c r="F553" s="49">
        <f t="shared" si="211"/>
        <v>0</v>
      </c>
      <c r="G553" s="49">
        <f t="shared" ref="G553:G559" si="236">K553+O553+Q553+S553+V553</f>
        <v>0</v>
      </c>
      <c r="H553" s="57"/>
      <c r="I553" s="58">
        <f>SUM(I554:I555)</f>
        <v>0</v>
      </c>
      <c r="J553" s="58">
        <f>SUM(J554:J555)</f>
        <v>0</v>
      </c>
      <c r="K553" s="58">
        <f>SUM(K554:K555)</f>
        <v>0</v>
      </c>
      <c r="L553" s="58">
        <f>SUM(L554:L555)</f>
        <v>0</v>
      </c>
      <c r="M553" s="72"/>
      <c r="N553" s="58">
        <f t="shared" ref="N553:S553" si="237">SUM(N554:N555)</f>
        <v>0</v>
      </c>
      <c r="O553" s="58">
        <f t="shared" si="237"/>
        <v>0</v>
      </c>
      <c r="P553" s="58">
        <f t="shared" si="237"/>
        <v>0</v>
      </c>
      <c r="Q553" s="58">
        <f t="shared" si="237"/>
        <v>0</v>
      </c>
      <c r="R553" s="58">
        <f t="shared" si="237"/>
        <v>0</v>
      </c>
      <c r="S553" s="58">
        <f t="shared" si="237"/>
        <v>0</v>
      </c>
      <c r="T553" s="72"/>
      <c r="U553" s="74">
        <f>SUM(U554:U555)</f>
        <v>0</v>
      </c>
      <c r="V553" s="74">
        <f>SUM(V554:V555)</f>
        <v>0</v>
      </c>
    </row>
    <row r="554" spans="1:22" s="56" customFormat="1" x14ac:dyDescent="0.25">
      <c r="A554" s="59"/>
      <c r="B554" s="59"/>
      <c r="C554" s="54"/>
      <c r="D554" s="55"/>
      <c r="E554" s="55"/>
      <c r="F554" s="49">
        <f t="shared" si="211"/>
        <v>0</v>
      </c>
      <c r="G554" s="49">
        <f t="shared" si="236"/>
        <v>0</v>
      </c>
      <c r="H554" s="54"/>
      <c r="I554" s="55"/>
      <c r="J554" s="55"/>
      <c r="K554" s="55"/>
      <c r="L554" s="55"/>
      <c r="M554" s="64"/>
      <c r="N554" s="55"/>
      <c r="O554" s="55"/>
      <c r="P554" s="55"/>
      <c r="Q554" s="55"/>
      <c r="R554" s="55"/>
      <c r="S554" s="55"/>
      <c r="T554" s="64"/>
      <c r="U554" s="76"/>
      <c r="V554" s="76"/>
    </row>
    <row r="555" spans="1:22" s="56" customFormat="1" x14ac:dyDescent="0.25">
      <c r="A555" s="59"/>
      <c r="B555" s="59" t="s">
        <v>67</v>
      </c>
      <c r="C555" s="54"/>
      <c r="D555" s="55"/>
      <c r="E555" s="55"/>
      <c r="F555" s="49">
        <f t="shared" si="211"/>
        <v>0</v>
      </c>
      <c r="G555" s="49">
        <f t="shared" si="236"/>
        <v>0</v>
      </c>
      <c r="H555" s="54"/>
      <c r="I555" s="55"/>
      <c r="J555" s="55"/>
      <c r="K555" s="55"/>
      <c r="L555" s="55"/>
      <c r="M555" s="64"/>
      <c r="N555" s="55"/>
      <c r="O555" s="55"/>
      <c r="P555" s="55"/>
      <c r="Q555" s="55"/>
      <c r="R555" s="55"/>
      <c r="S555" s="55"/>
      <c r="T555" s="64"/>
      <c r="U555" s="76"/>
      <c r="V555" s="76"/>
    </row>
    <row r="556" spans="1:22" s="56" customFormat="1" ht="30" x14ac:dyDescent="0.25">
      <c r="A556" s="67">
        <v>5503</v>
      </c>
      <c r="B556" s="67" t="s">
        <v>73</v>
      </c>
      <c r="C556" s="57"/>
      <c r="D556" s="58">
        <f>SUM(D557:D558)</f>
        <v>0</v>
      </c>
      <c r="E556" s="58">
        <f>SUM(E557:E558)</f>
        <v>0</v>
      </c>
      <c r="F556" s="49">
        <f t="shared" si="211"/>
        <v>0</v>
      </c>
      <c r="G556" s="49">
        <f t="shared" si="236"/>
        <v>0</v>
      </c>
      <c r="H556" s="57"/>
      <c r="I556" s="58">
        <f>SUM(I557:I558)</f>
        <v>0</v>
      </c>
      <c r="J556" s="58">
        <f>SUM(J557:J558)</f>
        <v>0</v>
      </c>
      <c r="K556" s="58">
        <f>SUM(K557:K558)</f>
        <v>0</v>
      </c>
      <c r="L556" s="58">
        <f>SUM(L557:L558)</f>
        <v>0</v>
      </c>
      <c r="M556" s="72"/>
      <c r="N556" s="58">
        <f t="shared" ref="N556:S556" si="238">SUM(N557:N558)</f>
        <v>0</v>
      </c>
      <c r="O556" s="58">
        <f t="shared" si="238"/>
        <v>0</v>
      </c>
      <c r="P556" s="58">
        <f t="shared" si="238"/>
        <v>0</v>
      </c>
      <c r="Q556" s="58">
        <f t="shared" si="238"/>
        <v>0</v>
      </c>
      <c r="R556" s="58">
        <f t="shared" si="238"/>
        <v>0</v>
      </c>
      <c r="S556" s="58">
        <f t="shared" si="238"/>
        <v>0</v>
      </c>
      <c r="T556" s="72"/>
      <c r="U556" s="74">
        <f>SUM(U557:U558)</f>
        <v>0</v>
      </c>
      <c r="V556" s="74">
        <f>SUM(V557:V558)</f>
        <v>0</v>
      </c>
    </row>
    <row r="557" spans="1:22" s="56" customFormat="1" x14ac:dyDescent="0.25">
      <c r="A557" s="59"/>
      <c r="B557" s="59"/>
      <c r="C557" s="54"/>
      <c r="D557" s="55"/>
      <c r="E557" s="55"/>
      <c r="F557" s="49">
        <f t="shared" si="211"/>
        <v>0</v>
      </c>
      <c r="G557" s="49">
        <f t="shared" si="236"/>
        <v>0</v>
      </c>
      <c r="H557" s="54"/>
      <c r="I557" s="55"/>
      <c r="J557" s="55"/>
      <c r="K557" s="55"/>
      <c r="L557" s="55"/>
      <c r="M557" s="64"/>
      <c r="N557" s="55"/>
      <c r="O557" s="55"/>
      <c r="P557" s="55"/>
      <c r="Q557" s="55"/>
      <c r="R557" s="55"/>
      <c r="S557" s="55"/>
      <c r="T557" s="64"/>
      <c r="U557" s="76"/>
      <c r="V557" s="76"/>
    </row>
    <row r="558" spans="1:22" ht="18" customHeight="1" x14ac:dyDescent="0.25">
      <c r="A558" s="9"/>
      <c r="B558" s="7" t="s">
        <v>32</v>
      </c>
      <c r="C558" s="19"/>
      <c r="D558" s="43"/>
      <c r="E558" s="42"/>
      <c r="F558" s="49">
        <f t="shared" si="211"/>
        <v>0</v>
      </c>
      <c r="G558" s="49">
        <f t="shared" si="236"/>
        <v>0</v>
      </c>
      <c r="H558" s="2"/>
      <c r="I558" s="43"/>
      <c r="J558" s="43"/>
      <c r="K558" s="43"/>
      <c r="L558" s="43"/>
      <c r="M558" s="3"/>
      <c r="N558" s="43"/>
      <c r="O558" s="43"/>
      <c r="P558" s="43"/>
      <c r="Q558" s="43"/>
      <c r="R558" s="43"/>
      <c r="S558" s="43"/>
      <c r="T558" s="3"/>
      <c r="U558" s="38"/>
      <c r="V558" s="38"/>
    </row>
    <row r="559" spans="1:22" s="45" customFormat="1" ht="30" x14ac:dyDescent="0.25">
      <c r="A559" s="85" t="s">
        <v>20</v>
      </c>
      <c r="B559" s="85" t="s">
        <v>43</v>
      </c>
      <c r="C559" s="82"/>
      <c r="D559" s="83">
        <f>D560+D563</f>
        <v>0</v>
      </c>
      <c r="E559" s="83">
        <f>E560+E563</f>
        <v>0</v>
      </c>
      <c r="F559" s="49">
        <f t="shared" si="211"/>
        <v>0</v>
      </c>
      <c r="G559" s="83">
        <f t="shared" si="236"/>
        <v>0</v>
      </c>
      <c r="H559" s="82"/>
      <c r="I559" s="83">
        <f>I560+I563</f>
        <v>0</v>
      </c>
      <c r="J559" s="83">
        <f>J560+J563</f>
        <v>0</v>
      </c>
      <c r="K559" s="83">
        <f>K560+K563</f>
        <v>0</v>
      </c>
      <c r="L559" s="83">
        <f>L560+L563</f>
        <v>0</v>
      </c>
      <c r="M559" s="82"/>
      <c r="N559" s="83">
        <f t="shared" ref="N559:S559" si="239">N560+N563</f>
        <v>0</v>
      </c>
      <c r="O559" s="83">
        <f t="shared" si="239"/>
        <v>0</v>
      </c>
      <c r="P559" s="83">
        <f t="shared" si="239"/>
        <v>0</v>
      </c>
      <c r="Q559" s="83">
        <f t="shared" si="239"/>
        <v>0</v>
      </c>
      <c r="R559" s="83">
        <f t="shared" si="239"/>
        <v>0</v>
      </c>
      <c r="S559" s="83">
        <f t="shared" si="239"/>
        <v>0</v>
      </c>
      <c r="T559" s="82"/>
      <c r="U559" s="84">
        <f>U560+U563</f>
        <v>0</v>
      </c>
      <c r="V559" s="84">
        <f>V560+V563</f>
        <v>0</v>
      </c>
    </row>
    <row r="560" spans="1:22" s="56" customFormat="1" ht="30" x14ac:dyDescent="0.25">
      <c r="A560" s="67">
        <v>5501</v>
      </c>
      <c r="B560" s="67" t="s">
        <v>72</v>
      </c>
      <c r="C560" s="57"/>
      <c r="D560" s="58">
        <f>SUM(D561:D562)</f>
        <v>0</v>
      </c>
      <c r="E560" s="58">
        <f>SUM(E561:E562)</f>
        <v>0</v>
      </c>
      <c r="F560" s="49">
        <f t="shared" si="211"/>
        <v>0</v>
      </c>
      <c r="G560" s="49">
        <f t="shared" si="223"/>
        <v>0</v>
      </c>
      <c r="H560" s="57"/>
      <c r="I560" s="58">
        <f>SUM(I561:I562)</f>
        <v>0</v>
      </c>
      <c r="J560" s="58">
        <f>SUM(J561:J562)</f>
        <v>0</v>
      </c>
      <c r="K560" s="58">
        <f>SUM(K561:K562)</f>
        <v>0</v>
      </c>
      <c r="L560" s="58">
        <f>SUM(L561:L562)</f>
        <v>0</v>
      </c>
      <c r="M560" s="72"/>
      <c r="N560" s="58">
        <f t="shared" ref="N560:S560" si="240">SUM(N561:N562)</f>
        <v>0</v>
      </c>
      <c r="O560" s="58">
        <f t="shared" si="240"/>
        <v>0</v>
      </c>
      <c r="P560" s="58">
        <f t="shared" si="240"/>
        <v>0</v>
      </c>
      <c r="Q560" s="58">
        <f t="shared" si="240"/>
        <v>0</v>
      </c>
      <c r="R560" s="58">
        <f t="shared" si="240"/>
        <v>0</v>
      </c>
      <c r="S560" s="58">
        <f t="shared" si="240"/>
        <v>0</v>
      </c>
      <c r="T560" s="72"/>
      <c r="U560" s="74">
        <f>SUM(U561:U562)</f>
        <v>0</v>
      </c>
      <c r="V560" s="74">
        <f>SUM(V561:V562)</f>
        <v>0</v>
      </c>
    </row>
    <row r="561" spans="1:22" s="56" customFormat="1" x14ac:dyDescent="0.25">
      <c r="A561" s="59"/>
      <c r="B561" s="59"/>
      <c r="C561" s="54"/>
      <c r="D561" s="55"/>
      <c r="E561" s="55"/>
      <c r="F561" s="49">
        <f t="shared" si="211"/>
        <v>0</v>
      </c>
      <c r="G561" s="49">
        <f t="shared" si="223"/>
        <v>0</v>
      </c>
      <c r="H561" s="54"/>
      <c r="I561" s="55"/>
      <c r="J561" s="55"/>
      <c r="K561" s="55"/>
      <c r="L561" s="55"/>
      <c r="M561" s="64"/>
      <c r="N561" s="55"/>
      <c r="O561" s="55"/>
      <c r="P561" s="55"/>
      <c r="Q561" s="55"/>
      <c r="R561" s="55"/>
      <c r="S561" s="55"/>
      <c r="T561" s="64"/>
      <c r="U561" s="76"/>
      <c r="V561" s="76"/>
    </row>
    <row r="562" spans="1:22" s="56" customFormat="1" x14ac:dyDescent="0.25">
      <c r="A562" s="59"/>
      <c r="B562" s="59" t="s">
        <v>67</v>
      </c>
      <c r="C562" s="54"/>
      <c r="D562" s="55"/>
      <c r="E562" s="55"/>
      <c r="F562" s="49">
        <f t="shared" ref="F562:F586" si="241">I562+N562+P562+U562+R562</f>
        <v>0</v>
      </c>
      <c r="G562" s="49">
        <f t="shared" si="223"/>
        <v>0</v>
      </c>
      <c r="H562" s="54"/>
      <c r="I562" s="55"/>
      <c r="J562" s="55"/>
      <c r="K562" s="55"/>
      <c r="L562" s="55"/>
      <c r="M562" s="64"/>
      <c r="N562" s="55"/>
      <c r="O562" s="55"/>
      <c r="P562" s="55"/>
      <c r="Q562" s="55"/>
      <c r="R562" s="55"/>
      <c r="S562" s="55"/>
      <c r="T562" s="64"/>
      <c r="U562" s="76"/>
      <c r="V562" s="76"/>
    </row>
    <row r="563" spans="1:22" s="56" customFormat="1" ht="30" x14ac:dyDescent="0.25">
      <c r="A563" s="67">
        <v>5503</v>
      </c>
      <c r="B563" s="67" t="s">
        <v>73</v>
      </c>
      <c r="C563" s="57"/>
      <c r="D563" s="58">
        <f>SUM(D564:D565)</f>
        <v>0</v>
      </c>
      <c r="E563" s="58">
        <f>SUM(E564:E565)</f>
        <v>0</v>
      </c>
      <c r="F563" s="49">
        <f t="shared" si="241"/>
        <v>0</v>
      </c>
      <c r="G563" s="49">
        <f t="shared" si="223"/>
        <v>0</v>
      </c>
      <c r="H563" s="57"/>
      <c r="I563" s="58">
        <f>SUM(I564:I565)</f>
        <v>0</v>
      </c>
      <c r="J563" s="58">
        <f>SUM(J564:J565)</f>
        <v>0</v>
      </c>
      <c r="K563" s="58">
        <f>SUM(K564:K565)</f>
        <v>0</v>
      </c>
      <c r="L563" s="58">
        <f>SUM(L564:L565)</f>
        <v>0</v>
      </c>
      <c r="M563" s="72"/>
      <c r="N563" s="58">
        <f t="shared" ref="N563:S563" si="242">SUM(N564:N565)</f>
        <v>0</v>
      </c>
      <c r="O563" s="58">
        <f t="shared" si="242"/>
        <v>0</v>
      </c>
      <c r="P563" s="58">
        <f t="shared" si="242"/>
        <v>0</v>
      </c>
      <c r="Q563" s="58">
        <f t="shared" si="242"/>
        <v>0</v>
      </c>
      <c r="R563" s="58">
        <f t="shared" si="242"/>
        <v>0</v>
      </c>
      <c r="S563" s="58">
        <f t="shared" si="242"/>
        <v>0</v>
      </c>
      <c r="T563" s="72"/>
      <c r="U563" s="74">
        <f>SUM(U564:U565)</f>
        <v>0</v>
      </c>
      <c r="V563" s="74">
        <f>SUM(V564:V565)</f>
        <v>0</v>
      </c>
    </row>
    <row r="564" spans="1:22" s="56" customFormat="1" x14ac:dyDescent="0.25">
      <c r="A564" s="59"/>
      <c r="B564" s="59"/>
      <c r="C564" s="54"/>
      <c r="D564" s="55"/>
      <c r="E564" s="55"/>
      <c r="F564" s="49">
        <f t="shared" si="241"/>
        <v>0</v>
      </c>
      <c r="G564" s="49">
        <f t="shared" si="223"/>
        <v>0</v>
      </c>
      <c r="H564" s="54"/>
      <c r="I564" s="55"/>
      <c r="J564" s="55"/>
      <c r="K564" s="55"/>
      <c r="L564" s="55"/>
      <c r="M564" s="64"/>
      <c r="N564" s="55"/>
      <c r="O564" s="55"/>
      <c r="P564" s="55"/>
      <c r="Q564" s="55"/>
      <c r="R564" s="55"/>
      <c r="S564" s="55"/>
      <c r="T564" s="64"/>
      <c r="U564" s="76"/>
      <c r="V564" s="76"/>
    </row>
    <row r="565" spans="1:22" ht="18" customHeight="1" x14ac:dyDescent="0.25">
      <c r="A565" s="9"/>
      <c r="B565" s="7" t="s">
        <v>32</v>
      </c>
      <c r="C565" s="19"/>
      <c r="D565" s="43"/>
      <c r="E565" s="42"/>
      <c r="F565" s="49">
        <f t="shared" si="241"/>
        <v>0</v>
      </c>
      <c r="G565" s="49">
        <f t="shared" si="223"/>
        <v>0</v>
      </c>
      <c r="H565" s="2"/>
      <c r="I565" s="43"/>
      <c r="J565" s="43"/>
      <c r="K565" s="43"/>
      <c r="L565" s="43"/>
      <c r="M565" s="3"/>
      <c r="N565" s="43"/>
      <c r="O565" s="43"/>
      <c r="P565" s="43"/>
      <c r="Q565" s="43"/>
      <c r="R565" s="43"/>
      <c r="S565" s="43"/>
      <c r="T565" s="3"/>
      <c r="U565" s="38"/>
      <c r="V565" s="38"/>
    </row>
    <row r="566" spans="1:22" s="45" customFormat="1" ht="60" x14ac:dyDescent="0.25">
      <c r="A566" s="85" t="s">
        <v>21</v>
      </c>
      <c r="B566" s="85" t="s">
        <v>44</v>
      </c>
      <c r="C566" s="82"/>
      <c r="D566" s="83">
        <f>D567+D570</f>
        <v>0</v>
      </c>
      <c r="E566" s="83">
        <f>E567+E570</f>
        <v>0</v>
      </c>
      <c r="F566" s="49">
        <f t="shared" si="241"/>
        <v>0</v>
      </c>
      <c r="G566" s="83">
        <f t="shared" si="223"/>
        <v>0</v>
      </c>
      <c r="H566" s="82"/>
      <c r="I566" s="83">
        <f>I567+I570</f>
        <v>0</v>
      </c>
      <c r="J566" s="83">
        <f>J567+J570</f>
        <v>0</v>
      </c>
      <c r="K566" s="83">
        <f>K567+K570</f>
        <v>0</v>
      </c>
      <c r="L566" s="83">
        <f>L567+L570</f>
        <v>0</v>
      </c>
      <c r="M566" s="82"/>
      <c r="N566" s="83">
        <f t="shared" ref="N566:S566" si="243">N567+N570</f>
        <v>0</v>
      </c>
      <c r="O566" s="83">
        <f t="shared" si="243"/>
        <v>0</v>
      </c>
      <c r="P566" s="83">
        <f t="shared" si="243"/>
        <v>0</v>
      </c>
      <c r="Q566" s="83">
        <f t="shared" si="243"/>
        <v>0</v>
      </c>
      <c r="R566" s="83">
        <f t="shared" si="243"/>
        <v>0</v>
      </c>
      <c r="S566" s="83">
        <f t="shared" si="243"/>
        <v>0</v>
      </c>
      <c r="T566" s="82"/>
      <c r="U566" s="84">
        <f>U567+U570</f>
        <v>0</v>
      </c>
      <c r="V566" s="84">
        <f>V567+V570</f>
        <v>0</v>
      </c>
    </row>
    <row r="567" spans="1:22" s="56" customFormat="1" ht="30" x14ac:dyDescent="0.25">
      <c r="A567" s="67">
        <v>5501</v>
      </c>
      <c r="B567" s="67" t="s">
        <v>72</v>
      </c>
      <c r="C567" s="57"/>
      <c r="D567" s="58">
        <f>SUM(D568:D569)</f>
        <v>0</v>
      </c>
      <c r="E567" s="58">
        <f>SUM(E568:E569)</f>
        <v>0</v>
      </c>
      <c r="F567" s="49">
        <f t="shared" si="241"/>
        <v>0</v>
      </c>
      <c r="G567" s="49">
        <f t="shared" ref="G567:G573" si="244">K567+O567+Q567+S567+V567</f>
        <v>0</v>
      </c>
      <c r="H567" s="57"/>
      <c r="I567" s="58">
        <f>SUM(I568:I569)</f>
        <v>0</v>
      </c>
      <c r="J567" s="58">
        <f>SUM(J568:J569)</f>
        <v>0</v>
      </c>
      <c r="K567" s="58">
        <f>SUM(K568:K569)</f>
        <v>0</v>
      </c>
      <c r="L567" s="58">
        <f>SUM(L568:L569)</f>
        <v>0</v>
      </c>
      <c r="M567" s="72"/>
      <c r="N567" s="58">
        <f t="shared" ref="N567:S567" si="245">SUM(N568:N569)</f>
        <v>0</v>
      </c>
      <c r="O567" s="58">
        <f t="shared" si="245"/>
        <v>0</v>
      </c>
      <c r="P567" s="58">
        <f t="shared" si="245"/>
        <v>0</v>
      </c>
      <c r="Q567" s="58">
        <f t="shared" si="245"/>
        <v>0</v>
      </c>
      <c r="R567" s="58">
        <f t="shared" si="245"/>
        <v>0</v>
      </c>
      <c r="S567" s="58">
        <f t="shared" si="245"/>
        <v>0</v>
      </c>
      <c r="T567" s="72"/>
      <c r="U567" s="74">
        <f>SUM(U568:U569)</f>
        <v>0</v>
      </c>
      <c r="V567" s="74">
        <f>SUM(V568:V569)</f>
        <v>0</v>
      </c>
    </row>
    <row r="568" spans="1:22" s="56" customFormat="1" x14ac:dyDescent="0.25">
      <c r="A568" s="59"/>
      <c r="B568" s="59"/>
      <c r="C568" s="54"/>
      <c r="D568" s="55"/>
      <c r="E568" s="55"/>
      <c r="F568" s="49">
        <f t="shared" si="241"/>
        <v>0</v>
      </c>
      <c r="G568" s="49">
        <f t="shared" si="244"/>
        <v>0</v>
      </c>
      <c r="H568" s="54"/>
      <c r="I568" s="55"/>
      <c r="J568" s="55"/>
      <c r="K568" s="55"/>
      <c r="L568" s="55"/>
      <c r="M568" s="64"/>
      <c r="N568" s="55"/>
      <c r="O568" s="55"/>
      <c r="P568" s="55"/>
      <c r="Q568" s="55"/>
      <c r="R568" s="55"/>
      <c r="S568" s="55"/>
      <c r="T568" s="64"/>
      <c r="U568" s="76"/>
      <c r="V568" s="76"/>
    </row>
    <row r="569" spans="1:22" s="56" customFormat="1" x14ac:dyDescent="0.25">
      <c r="A569" s="59"/>
      <c r="B569" s="59" t="s">
        <v>67</v>
      </c>
      <c r="C569" s="54"/>
      <c r="D569" s="55"/>
      <c r="E569" s="55"/>
      <c r="F569" s="49">
        <f t="shared" si="241"/>
        <v>0</v>
      </c>
      <c r="G569" s="49">
        <f t="shared" si="244"/>
        <v>0</v>
      </c>
      <c r="H569" s="54"/>
      <c r="I569" s="55"/>
      <c r="J569" s="55"/>
      <c r="K569" s="55"/>
      <c r="L569" s="55"/>
      <c r="M569" s="64"/>
      <c r="N569" s="55"/>
      <c r="O569" s="55"/>
      <c r="P569" s="55"/>
      <c r="Q569" s="55"/>
      <c r="R569" s="55"/>
      <c r="S569" s="55"/>
      <c r="T569" s="64"/>
      <c r="U569" s="76"/>
      <c r="V569" s="76"/>
    </row>
    <row r="570" spans="1:22" s="56" customFormat="1" ht="30" x14ac:dyDescent="0.25">
      <c r="A570" s="67">
        <v>5503</v>
      </c>
      <c r="B570" s="67" t="s">
        <v>73</v>
      </c>
      <c r="C570" s="57"/>
      <c r="D570" s="58">
        <f>SUM(D571:D572)</f>
        <v>0</v>
      </c>
      <c r="E570" s="58">
        <f>SUM(E571:E572)</f>
        <v>0</v>
      </c>
      <c r="F570" s="49">
        <f t="shared" si="241"/>
        <v>0</v>
      </c>
      <c r="G570" s="49">
        <f t="shared" si="244"/>
        <v>0</v>
      </c>
      <c r="H570" s="57"/>
      <c r="I570" s="58">
        <f>SUM(I571:I572)</f>
        <v>0</v>
      </c>
      <c r="J570" s="58">
        <f>SUM(J571:J572)</f>
        <v>0</v>
      </c>
      <c r="K570" s="58">
        <f>SUM(K571:K572)</f>
        <v>0</v>
      </c>
      <c r="L570" s="58">
        <f>SUM(L571:L572)</f>
        <v>0</v>
      </c>
      <c r="M570" s="72"/>
      <c r="N570" s="58">
        <f t="shared" ref="N570:S570" si="246">SUM(N571:N572)</f>
        <v>0</v>
      </c>
      <c r="O570" s="58">
        <f t="shared" si="246"/>
        <v>0</v>
      </c>
      <c r="P570" s="58">
        <f t="shared" si="246"/>
        <v>0</v>
      </c>
      <c r="Q570" s="58">
        <f t="shared" si="246"/>
        <v>0</v>
      </c>
      <c r="R570" s="58">
        <f t="shared" si="246"/>
        <v>0</v>
      </c>
      <c r="S570" s="58">
        <f t="shared" si="246"/>
        <v>0</v>
      </c>
      <c r="T570" s="72"/>
      <c r="U570" s="74">
        <f>SUM(U571:U572)</f>
        <v>0</v>
      </c>
      <c r="V570" s="74">
        <f>SUM(V571:V572)</f>
        <v>0</v>
      </c>
    </row>
    <row r="571" spans="1:22" s="56" customFormat="1" x14ac:dyDescent="0.25">
      <c r="A571" s="59"/>
      <c r="B571" s="59"/>
      <c r="C571" s="54"/>
      <c r="D571" s="55"/>
      <c r="E571" s="55"/>
      <c r="F571" s="49">
        <f t="shared" si="241"/>
        <v>0</v>
      </c>
      <c r="G571" s="49">
        <f t="shared" si="244"/>
        <v>0</v>
      </c>
      <c r="H571" s="54"/>
      <c r="I571" s="55"/>
      <c r="J571" s="55"/>
      <c r="K571" s="55"/>
      <c r="L571" s="55"/>
      <c r="M571" s="64"/>
      <c r="N571" s="55"/>
      <c r="O571" s="55"/>
      <c r="P571" s="55"/>
      <c r="Q571" s="55"/>
      <c r="R571" s="55"/>
      <c r="S571" s="55"/>
      <c r="T571" s="64"/>
      <c r="U571" s="76"/>
      <c r="V571" s="76"/>
    </row>
    <row r="572" spans="1:22" ht="18" customHeight="1" x14ac:dyDescent="0.25">
      <c r="A572" s="9"/>
      <c r="B572" s="7" t="s">
        <v>32</v>
      </c>
      <c r="C572" s="19"/>
      <c r="D572" s="43"/>
      <c r="E572" s="42"/>
      <c r="F572" s="49">
        <f t="shared" si="241"/>
        <v>0</v>
      </c>
      <c r="G572" s="49">
        <f t="shared" si="244"/>
        <v>0</v>
      </c>
      <c r="H572" s="2"/>
      <c r="I572" s="43"/>
      <c r="J572" s="43"/>
      <c r="K572" s="43"/>
      <c r="L572" s="43"/>
      <c r="M572" s="3"/>
      <c r="N572" s="43"/>
      <c r="O572" s="43"/>
      <c r="P572" s="43"/>
      <c r="Q572" s="43"/>
      <c r="R572" s="43"/>
      <c r="S572" s="43"/>
      <c r="T572" s="3"/>
      <c r="U572" s="38"/>
      <c r="V572" s="38"/>
    </row>
    <row r="573" spans="1:22" s="45" customFormat="1" ht="30" x14ac:dyDescent="0.25">
      <c r="A573" s="85" t="s">
        <v>22</v>
      </c>
      <c r="B573" s="85" t="s">
        <v>45</v>
      </c>
      <c r="C573" s="82"/>
      <c r="D573" s="83">
        <f>D574+D577</f>
        <v>0</v>
      </c>
      <c r="E573" s="83">
        <f>E574+E577</f>
        <v>0</v>
      </c>
      <c r="F573" s="49">
        <f t="shared" si="241"/>
        <v>0</v>
      </c>
      <c r="G573" s="83">
        <f t="shared" si="244"/>
        <v>0</v>
      </c>
      <c r="H573" s="82"/>
      <c r="I573" s="83">
        <f>I574+I577</f>
        <v>0</v>
      </c>
      <c r="J573" s="83">
        <f>J574+J577</f>
        <v>0</v>
      </c>
      <c r="K573" s="83">
        <f>K574+K577</f>
        <v>0</v>
      </c>
      <c r="L573" s="83">
        <f>L574+L577</f>
        <v>0</v>
      </c>
      <c r="M573" s="82"/>
      <c r="N573" s="83">
        <f t="shared" ref="N573:S573" si="247">N574+N577</f>
        <v>0</v>
      </c>
      <c r="O573" s="83">
        <f t="shared" si="247"/>
        <v>0</v>
      </c>
      <c r="P573" s="83">
        <f t="shared" si="247"/>
        <v>0</v>
      </c>
      <c r="Q573" s="83">
        <f t="shared" si="247"/>
        <v>0</v>
      </c>
      <c r="R573" s="83">
        <f t="shared" si="247"/>
        <v>0</v>
      </c>
      <c r="S573" s="83">
        <f t="shared" si="247"/>
        <v>0</v>
      </c>
      <c r="T573" s="82"/>
      <c r="U573" s="84">
        <f>U574+U577</f>
        <v>0</v>
      </c>
      <c r="V573" s="84">
        <f>V574+V577</f>
        <v>0</v>
      </c>
    </row>
    <row r="574" spans="1:22" s="56" customFormat="1" ht="30" x14ac:dyDescent="0.25">
      <c r="A574" s="67">
        <v>5501</v>
      </c>
      <c r="B574" s="67" t="s">
        <v>72</v>
      </c>
      <c r="C574" s="57"/>
      <c r="D574" s="58">
        <f>SUM(D575:D576)</f>
        <v>0</v>
      </c>
      <c r="E574" s="58">
        <f>SUM(E575:E576)</f>
        <v>0</v>
      </c>
      <c r="F574" s="49">
        <f t="shared" si="241"/>
        <v>0</v>
      </c>
      <c r="G574" s="49">
        <f t="shared" si="223"/>
        <v>0</v>
      </c>
      <c r="H574" s="57"/>
      <c r="I574" s="58">
        <f>SUM(I575:I576)</f>
        <v>0</v>
      </c>
      <c r="J574" s="58">
        <f>SUM(J575:J576)</f>
        <v>0</v>
      </c>
      <c r="K574" s="58">
        <f>SUM(K575:K576)</f>
        <v>0</v>
      </c>
      <c r="L574" s="58">
        <f>SUM(L575:L576)</f>
        <v>0</v>
      </c>
      <c r="M574" s="72"/>
      <c r="N574" s="58">
        <f t="shared" ref="N574:S574" si="248">SUM(N575:N576)</f>
        <v>0</v>
      </c>
      <c r="O574" s="58">
        <f t="shared" si="248"/>
        <v>0</v>
      </c>
      <c r="P574" s="58">
        <f t="shared" si="248"/>
        <v>0</v>
      </c>
      <c r="Q574" s="58">
        <f t="shared" si="248"/>
        <v>0</v>
      </c>
      <c r="R574" s="58">
        <f t="shared" si="248"/>
        <v>0</v>
      </c>
      <c r="S574" s="58">
        <f t="shared" si="248"/>
        <v>0</v>
      </c>
      <c r="T574" s="72"/>
      <c r="U574" s="74">
        <f>SUM(U575:U576)</f>
        <v>0</v>
      </c>
      <c r="V574" s="74">
        <f>SUM(V575:V576)</f>
        <v>0</v>
      </c>
    </row>
    <row r="575" spans="1:22" s="56" customFormat="1" x14ac:dyDescent="0.25">
      <c r="A575" s="59"/>
      <c r="B575" s="59"/>
      <c r="C575" s="54"/>
      <c r="D575" s="55"/>
      <c r="E575" s="55"/>
      <c r="F575" s="49">
        <f t="shared" si="241"/>
        <v>0</v>
      </c>
      <c r="G575" s="49">
        <f t="shared" si="223"/>
        <v>0</v>
      </c>
      <c r="H575" s="54"/>
      <c r="I575" s="55"/>
      <c r="J575" s="55"/>
      <c r="K575" s="55"/>
      <c r="L575" s="55"/>
      <c r="M575" s="64"/>
      <c r="N575" s="55"/>
      <c r="O575" s="55"/>
      <c r="P575" s="55"/>
      <c r="Q575" s="55"/>
      <c r="R575" s="55"/>
      <c r="S575" s="55"/>
      <c r="T575" s="64"/>
      <c r="U575" s="76"/>
      <c r="V575" s="76"/>
    </row>
    <row r="576" spans="1:22" s="56" customFormat="1" x14ac:dyDescent="0.25">
      <c r="A576" s="59"/>
      <c r="B576" s="59" t="s">
        <v>67</v>
      </c>
      <c r="C576" s="54"/>
      <c r="D576" s="55"/>
      <c r="E576" s="55"/>
      <c r="F576" s="49">
        <f t="shared" si="241"/>
        <v>0</v>
      </c>
      <c r="G576" s="49">
        <f t="shared" si="223"/>
        <v>0</v>
      </c>
      <c r="H576" s="54"/>
      <c r="I576" s="55"/>
      <c r="J576" s="55"/>
      <c r="K576" s="55"/>
      <c r="L576" s="55"/>
      <c r="M576" s="64"/>
      <c r="N576" s="55"/>
      <c r="O576" s="55"/>
      <c r="P576" s="55"/>
      <c r="Q576" s="55"/>
      <c r="R576" s="55"/>
      <c r="S576" s="55"/>
      <c r="T576" s="64"/>
      <c r="U576" s="76"/>
      <c r="V576" s="76"/>
    </row>
    <row r="577" spans="1:22" s="56" customFormat="1" ht="30" x14ac:dyDescent="0.25">
      <c r="A577" s="67">
        <v>5503</v>
      </c>
      <c r="B577" s="67" t="s">
        <v>73</v>
      </c>
      <c r="C577" s="57"/>
      <c r="D577" s="58">
        <f>SUM(D578:D579)</f>
        <v>0</v>
      </c>
      <c r="E577" s="58">
        <f>SUM(E578:E579)</f>
        <v>0</v>
      </c>
      <c r="F577" s="49">
        <f t="shared" si="241"/>
        <v>0</v>
      </c>
      <c r="G577" s="49">
        <f t="shared" si="223"/>
        <v>0</v>
      </c>
      <c r="H577" s="57"/>
      <c r="I577" s="58">
        <f>SUM(I578:I579)</f>
        <v>0</v>
      </c>
      <c r="J577" s="58">
        <f>SUM(J578:J579)</f>
        <v>0</v>
      </c>
      <c r="K577" s="58">
        <f>SUM(K578:K579)</f>
        <v>0</v>
      </c>
      <c r="L577" s="58">
        <f>SUM(L578:L579)</f>
        <v>0</v>
      </c>
      <c r="M577" s="72"/>
      <c r="N577" s="58">
        <f t="shared" ref="N577:S577" si="249">SUM(N578:N579)</f>
        <v>0</v>
      </c>
      <c r="O577" s="58">
        <f t="shared" si="249"/>
        <v>0</v>
      </c>
      <c r="P577" s="58">
        <f t="shared" si="249"/>
        <v>0</v>
      </c>
      <c r="Q577" s="58">
        <f t="shared" si="249"/>
        <v>0</v>
      </c>
      <c r="R577" s="58">
        <f t="shared" si="249"/>
        <v>0</v>
      </c>
      <c r="S577" s="58">
        <f t="shared" si="249"/>
        <v>0</v>
      </c>
      <c r="T577" s="72"/>
      <c r="U577" s="74">
        <f>SUM(U578:U579)</f>
        <v>0</v>
      </c>
      <c r="V577" s="74">
        <f>SUM(V578:V579)</f>
        <v>0</v>
      </c>
    </row>
    <row r="578" spans="1:22" s="56" customFormat="1" x14ac:dyDescent="0.25">
      <c r="A578" s="59"/>
      <c r="B578" s="59"/>
      <c r="C578" s="54"/>
      <c r="D578" s="55"/>
      <c r="E578" s="55"/>
      <c r="F578" s="49">
        <f t="shared" si="241"/>
        <v>0</v>
      </c>
      <c r="G578" s="49">
        <f t="shared" si="223"/>
        <v>0</v>
      </c>
      <c r="H578" s="54"/>
      <c r="I578" s="55"/>
      <c r="J578" s="55"/>
      <c r="K578" s="55"/>
      <c r="L578" s="55"/>
      <c r="M578" s="64"/>
      <c r="N578" s="55"/>
      <c r="O578" s="55"/>
      <c r="P578" s="55"/>
      <c r="Q578" s="55"/>
      <c r="R578" s="55"/>
      <c r="S578" s="55"/>
      <c r="T578" s="64"/>
      <c r="U578" s="76"/>
      <c r="V578" s="76"/>
    </row>
    <row r="579" spans="1:22" ht="18" customHeight="1" x14ac:dyDescent="0.25">
      <c r="A579" s="9"/>
      <c r="B579" s="7" t="s">
        <v>32</v>
      </c>
      <c r="C579" s="19"/>
      <c r="D579" s="43"/>
      <c r="E579" s="42"/>
      <c r="F579" s="49">
        <f t="shared" si="241"/>
        <v>0</v>
      </c>
      <c r="G579" s="49">
        <f t="shared" si="223"/>
        <v>0</v>
      </c>
      <c r="H579" s="2"/>
      <c r="I579" s="43"/>
      <c r="J579" s="43"/>
      <c r="K579" s="43"/>
      <c r="L579" s="43"/>
      <c r="M579" s="3"/>
      <c r="N579" s="43"/>
      <c r="O579" s="43"/>
      <c r="P579" s="43"/>
      <c r="Q579" s="43"/>
      <c r="R579" s="43"/>
      <c r="S579" s="43"/>
      <c r="T579" s="3"/>
      <c r="U579" s="38"/>
      <c r="V579" s="38"/>
    </row>
    <row r="580" spans="1:22" s="45" customFormat="1" x14ac:dyDescent="0.25">
      <c r="A580" s="85" t="s">
        <v>23</v>
      </c>
      <c r="B580" s="85" t="s">
        <v>46</v>
      </c>
      <c r="C580" s="82"/>
      <c r="D580" s="83">
        <f>D581+D584</f>
        <v>5610099</v>
      </c>
      <c r="E580" s="83">
        <f>E581+E584</f>
        <v>4460787</v>
      </c>
      <c r="F580" s="49">
        <f t="shared" si="241"/>
        <v>1149312</v>
      </c>
      <c r="G580" s="83">
        <f t="shared" si="223"/>
        <v>0</v>
      </c>
      <c r="H580" s="82"/>
      <c r="I580" s="83">
        <f>I581+I584</f>
        <v>0</v>
      </c>
      <c r="J580" s="83">
        <f>J581+J584</f>
        <v>0</v>
      </c>
      <c r="K580" s="83">
        <f>K581+K584</f>
        <v>0</v>
      </c>
      <c r="L580" s="83">
        <f>L581+L584</f>
        <v>0</v>
      </c>
      <c r="M580" s="82"/>
      <c r="N580" s="83">
        <f t="shared" ref="N580:S580" si="250">N581+N584</f>
        <v>0</v>
      </c>
      <c r="O580" s="83">
        <f t="shared" si="250"/>
        <v>0</v>
      </c>
      <c r="P580" s="83">
        <f t="shared" si="250"/>
        <v>0</v>
      </c>
      <c r="Q580" s="83">
        <f t="shared" si="250"/>
        <v>0</v>
      </c>
      <c r="R580" s="83">
        <f t="shared" si="250"/>
        <v>0</v>
      </c>
      <c r="S580" s="83">
        <f t="shared" si="250"/>
        <v>0</v>
      </c>
      <c r="T580" s="82"/>
      <c r="U580" s="84">
        <f>U581+U584</f>
        <v>1149312</v>
      </c>
      <c r="V580" s="84">
        <f>V581+V584</f>
        <v>0</v>
      </c>
    </row>
    <row r="581" spans="1:22" s="56" customFormat="1" ht="30" x14ac:dyDescent="0.25">
      <c r="A581" s="67">
        <v>5501</v>
      </c>
      <c r="B581" s="67" t="s">
        <v>72</v>
      </c>
      <c r="C581" s="57"/>
      <c r="D581" s="58">
        <f>SUM(D582:D583)</f>
        <v>5610099</v>
      </c>
      <c r="E581" s="58">
        <f>SUM(E582:E583)</f>
        <v>4460787</v>
      </c>
      <c r="F581" s="49">
        <f t="shared" si="241"/>
        <v>1149312</v>
      </c>
      <c r="G581" s="49">
        <f t="shared" ref="G581:G586" si="251">K581+O581+Q581+S581+V581</f>
        <v>0</v>
      </c>
      <c r="H581" s="57"/>
      <c r="I581" s="58">
        <f>SUM(I582:I583)</f>
        <v>0</v>
      </c>
      <c r="J581" s="58">
        <f>SUM(J582:J583)</f>
        <v>0</v>
      </c>
      <c r="K581" s="58">
        <f>SUM(K582:K583)</f>
        <v>0</v>
      </c>
      <c r="L581" s="58">
        <f>SUM(L582:L583)</f>
        <v>0</v>
      </c>
      <c r="M581" s="72"/>
      <c r="N581" s="58">
        <f t="shared" ref="N581:S581" si="252">SUM(N582:N583)</f>
        <v>0</v>
      </c>
      <c r="O581" s="58">
        <f t="shared" si="252"/>
        <v>0</v>
      </c>
      <c r="P581" s="58">
        <f t="shared" si="252"/>
        <v>0</v>
      </c>
      <c r="Q581" s="58">
        <f t="shared" si="252"/>
        <v>0</v>
      </c>
      <c r="R581" s="58">
        <f t="shared" si="252"/>
        <v>0</v>
      </c>
      <c r="S581" s="58">
        <f t="shared" si="252"/>
        <v>0</v>
      </c>
      <c r="T581" s="72"/>
      <c r="U581" s="74">
        <f>SUM(U582:U583)</f>
        <v>1149312</v>
      </c>
      <c r="V581" s="74">
        <f>SUM(V582:V583)</f>
        <v>0</v>
      </c>
    </row>
    <row r="582" spans="1:22" s="56" customFormat="1" ht="90" x14ac:dyDescent="0.25">
      <c r="A582" s="59"/>
      <c r="B582" s="59" t="s">
        <v>137</v>
      </c>
      <c r="C582" s="54" t="s">
        <v>86</v>
      </c>
      <c r="D582" s="55">
        <v>5610099</v>
      </c>
      <c r="E582" s="55">
        <v>4460787</v>
      </c>
      <c r="F582" s="49">
        <f t="shared" si="241"/>
        <v>1149312</v>
      </c>
      <c r="G582" s="49">
        <f t="shared" si="251"/>
        <v>0</v>
      </c>
      <c r="H582" s="54"/>
      <c r="I582" s="55"/>
      <c r="J582" s="55"/>
      <c r="K582" s="55"/>
      <c r="L582" s="55"/>
      <c r="M582" s="64"/>
      <c r="N582" s="55"/>
      <c r="O582" s="55"/>
      <c r="P582" s="55"/>
      <c r="Q582" s="55"/>
      <c r="R582" s="55"/>
      <c r="S582" s="55"/>
      <c r="T582" s="64"/>
      <c r="U582" s="76">
        <v>1149312</v>
      </c>
      <c r="V582" s="76"/>
    </row>
    <row r="583" spans="1:22" s="56" customFormat="1" x14ac:dyDescent="0.25">
      <c r="A583" s="59"/>
      <c r="B583" s="59" t="s">
        <v>67</v>
      </c>
      <c r="C583" s="54"/>
      <c r="D583" s="55"/>
      <c r="E583" s="55"/>
      <c r="F583" s="49">
        <f t="shared" si="241"/>
        <v>0</v>
      </c>
      <c r="G583" s="49">
        <f t="shared" si="251"/>
        <v>0</v>
      </c>
      <c r="H583" s="54"/>
      <c r="I583" s="55"/>
      <c r="J583" s="55"/>
      <c r="K583" s="55"/>
      <c r="L583" s="55"/>
      <c r="M583" s="64"/>
      <c r="N583" s="55"/>
      <c r="O583" s="55"/>
      <c r="P583" s="55"/>
      <c r="Q583" s="55"/>
      <c r="R583" s="55"/>
      <c r="S583" s="55"/>
      <c r="T583" s="64"/>
      <c r="U583" s="76"/>
      <c r="V583" s="76"/>
    </row>
    <row r="584" spans="1:22" s="56" customFormat="1" ht="30" x14ac:dyDescent="0.25">
      <c r="A584" s="67">
        <v>5503</v>
      </c>
      <c r="B584" s="67" t="s">
        <v>73</v>
      </c>
      <c r="C584" s="57"/>
      <c r="D584" s="58">
        <f>SUM(D585:D586)</f>
        <v>0</v>
      </c>
      <c r="E584" s="58">
        <f>SUM(E585:E586)</f>
        <v>0</v>
      </c>
      <c r="F584" s="49">
        <f t="shared" si="241"/>
        <v>0</v>
      </c>
      <c r="G584" s="49">
        <f t="shared" si="251"/>
        <v>0</v>
      </c>
      <c r="H584" s="57"/>
      <c r="I584" s="58">
        <f>SUM(I585:I586)</f>
        <v>0</v>
      </c>
      <c r="J584" s="58">
        <f>SUM(J585:J586)</f>
        <v>0</v>
      </c>
      <c r="K584" s="58">
        <f>SUM(K585:K586)</f>
        <v>0</v>
      </c>
      <c r="L584" s="58">
        <f>SUM(L585:L586)</f>
        <v>0</v>
      </c>
      <c r="M584" s="72"/>
      <c r="N584" s="58">
        <f t="shared" ref="N584:S584" si="253">SUM(N585:N586)</f>
        <v>0</v>
      </c>
      <c r="O584" s="58">
        <f t="shared" si="253"/>
        <v>0</v>
      </c>
      <c r="P584" s="58">
        <f t="shared" si="253"/>
        <v>0</v>
      </c>
      <c r="Q584" s="58">
        <f t="shared" si="253"/>
        <v>0</v>
      </c>
      <c r="R584" s="58">
        <f t="shared" si="253"/>
        <v>0</v>
      </c>
      <c r="S584" s="58">
        <f t="shared" si="253"/>
        <v>0</v>
      </c>
      <c r="T584" s="72"/>
      <c r="U584" s="74">
        <f>SUM(U585:U586)</f>
        <v>0</v>
      </c>
      <c r="V584" s="74">
        <f>SUM(V585:V586)</f>
        <v>0</v>
      </c>
    </row>
    <row r="585" spans="1:22" s="56" customFormat="1" x14ac:dyDescent="0.25">
      <c r="A585" s="59"/>
      <c r="B585" s="59"/>
      <c r="C585" s="54"/>
      <c r="D585" s="55"/>
      <c r="E585" s="55"/>
      <c r="F585" s="49">
        <f t="shared" si="241"/>
        <v>0</v>
      </c>
      <c r="G585" s="49">
        <f t="shared" si="251"/>
        <v>0</v>
      </c>
      <c r="H585" s="54"/>
      <c r="I585" s="55"/>
      <c r="J585" s="55"/>
      <c r="K585" s="55"/>
      <c r="L585" s="55"/>
      <c r="M585" s="64"/>
      <c r="N585" s="55"/>
      <c r="O585" s="55"/>
      <c r="P585" s="55"/>
      <c r="Q585" s="55"/>
      <c r="R585" s="55"/>
      <c r="S585" s="55"/>
      <c r="T585" s="64"/>
      <c r="U585" s="76"/>
      <c r="V585" s="76"/>
    </row>
    <row r="586" spans="1:22" ht="18" customHeight="1" x14ac:dyDescent="0.25">
      <c r="A586" s="9"/>
      <c r="B586" s="7" t="s">
        <v>32</v>
      </c>
      <c r="C586" s="19"/>
      <c r="D586" s="43"/>
      <c r="E586" s="42"/>
      <c r="F586" s="49">
        <f t="shared" si="241"/>
        <v>0</v>
      </c>
      <c r="G586" s="49">
        <f t="shared" si="251"/>
        <v>0</v>
      </c>
      <c r="H586" s="2"/>
      <c r="I586" s="43"/>
      <c r="J586" s="43"/>
      <c r="K586" s="43"/>
      <c r="L586" s="43"/>
      <c r="M586" s="3"/>
      <c r="N586" s="43"/>
      <c r="O586" s="43"/>
      <c r="P586" s="43"/>
      <c r="Q586" s="43"/>
      <c r="R586" s="43"/>
      <c r="S586" s="43"/>
      <c r="T586" s="3"/>
      <c r="U586" s="38"/>
      <c r="V586" s="38"/>
    </row>
    <row r="587" spans="1:22" x14ac:dyDescent="0.25">
      <c r="A587" s="8"/>
      <c r="B587" s="33"/>
      <c r="C587" s="20"/>
      <c r="D587" s="21"/>
      <c r="E587" s="21"/>
      <c r="F587" s="21"/>
      <c r="G587" s="21"/>
      <c r="H587" s="22"/>
      <c r="I587" s="21"/>
      <c r="J587" s="21"/>
      <c r="K587" s="21"/>
      <c r="L587" s="21"/>
      <c r="M587" s="8"/>
      <c r="N587" s="21"/>
      <c r="O587" s="21"/>
      <c r="P587" s="21"/>
      <c r="Q587" s="21"/>
      <c r="R587" s="21"/>
      <c r="S587" s="21"/>
      <c r="T587" s="8"/>
      <c r="U587" s="21"/>
      <c r="V587" s="21"/>
    </row>
    <row r="588" spans="1:22" x14ac:dyDescent="0.25">
      <c r="A588" s="8"/>
      <c r="B588" s="33"/>
      <c r="C588" s="20"/>
      <c r="D588" s="21"/>
      <c r="E588" s="21"/>
      <c r="F588" s="21"/>
      <c r="G588" s="21"/>
      <c r="H588" s="22"/>
      <c r="I588" s="21"/>
      <c r="J588" s="21"/>
      <c r="K588" s="21"/>
      <c r="L588" s="21"/>
      <c r="M588" s="8"/>
      <c r="N588" s="21"/>
      <c r="O588" s="21"/>
      <c r="P588" s="21"/>
      <c r="Q588" s="21"/>
      <c r="R588" s="21"/>
      <c r="S588" s="21"/>
      <c r="T588" s="8"/>
      <c r="U588" s="21"/>
      <c r="V588" s="21"/>
    </row>
    <row r="589" spans="1:22" ht="23.25" customHeight="1" x14ac:dyDescent="0.25">
      <c r="B589"/>
      <c r="S589" s="8"/>
      <c r="T589" s="8"/>
      <c r="U589" s="8"/>
      <c r="V589" s="8"/>
    </row>
    <row r="590" spans="1:22" x14ac:dyDescent="0.25">
      <c r="B590" s="34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x14ac:dyDescent="0.25">
      <c r="B591" s="34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x14ac:dyDescent="0.25">
      <c r="B592" s="34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2:22" x14ac:dyDescent="0.25">
      <c r="B593" s="34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2:22" x14ac:dyDescent="0.25">
      <c r="B594" s="34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2:22" x14ac:dyDescent="0.25">
      <c r="B595" s="34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2:22" x14ac:dyDescent="0.25">
      <c r="B596" s="34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2:22" x14ac:dyDescent="0.25">
      <c r="B597" s="34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2:22" x14ac:dyDescent="0.25">
      <c r="B598" s="34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2:22" x14ac:dyDescent="0.25">
      <c r="B599" s="34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2:22" x14ac:dyDescent="0.25">
      <c r="B600" s="34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2:22" x14ac:dyDescent="0.25">
      <c r="B601" s="34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2:22" x14ac:dyDescent="0.25">
      <c r="B602" s="34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2:22" x14ac:dyDescent="0.25">
      <c r="B603" s="34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2:22" x14ac:dyDescent="0.25">
      <c r="B604" s="34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2:22" x14ac:dyDescent="0.25">
      <c r="B605" s="34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2:22" x14ac:dyDescent="0.25">
      <c r="B606" s="34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2:22" x14ac:dyDescent="0.25">
      <c r="B607" s="34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2:22" x14ac:dyDescent="0.25">
      <c r="B608" s="34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2:22" x14ac:dyDescent="0.25">
      <c r="B609" s="34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2:22" x14ac:dyDescent="0.25">
      <c r="B610" s="34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2:22" x14ac:dyDescent="0.25">
      <c r="B611" s="34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2:22" x14ac:dyDescent="0.25">
      <c r="B612" s="3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2:22" x14ac:dyDescent="0.25">
      <c r="B613" s="34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2:22" x14ac:dyDescent="0.25">
      <c r="B614" s="34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2:22" x14ac:dyDescent="0.25">
      <c r="B615" s="34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2:22" x14ac:dyDescent="0.25">
      <c r="B616" s="34"/>
    </row>
    <row r="617" spans="2:22" x14ac:dyDescent="0.25">
      <c r="B617" s="34"/>
    </row>
    <row r="618" spans="2:22" x14ac:dyDescent="0.25">
      <c r="B618" s="34"/>
    </row>
    <row r="619" spans="2:22" x14ac:dyDescent="0.25">
      <c r="B619" s="34"/>
    </row>
    <row r="620" spans="2:22" x14ac:dyDescent="0.25">
      <c r="B620" s="34"/>
    </row>
  </sheetData>
  <mergeCells count="15">
    <mergeCell ref="T2:V2"/>
    <mergeCell ref="E4:F4"/>
    <mergeCell ref="F7:F10"/>
    <mergeCell ref="G7:G10"/>
    <mergeCell ref="H7:V8"/>
    <mergeCell ref="H9:L9"/>
    <mergeCell ref="M9:O9"/>
    <mergeCell ref="P9:Q9"/>
    <mergeCell ref="R9:S9"/>
    <mergeCell ref="T9:V9"/>
    <mergeCell ref="A7:A10"/>
    <mergeCell ref="B7:B10"/>
    <mergeCell ref="C7:C10"/>
    <mergeCell ref="D7:D10"/>
    <mergeCell ref="E7:E10"/>
  </mergeCells>
  <pageMargins left="0.27559055118110237" right="0.15748031496062992" top="0.68" bottom="0.35433070866141736" header="0.31496062992125984" footer="0.15748031496062992"/>
  <pageSetup paperSize="9" scale="48" fitToHeight="412" orientation="landscape" r:id="rId1"/>
  <headerFooter>
    <oddFooter>&amp;CСтр.&amp;P от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2022</vt:lpstr>
      <vt:lpstr>'2022'!Област_печат</vt:lpstr>
      <vt:lpstr>'2022'!Печат_заглавия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Цолова</dc:creator>
  <cp:lastModifiedBy>user227</cp:lastModifiedBy>
  <cp:lastPrinted>2020-12-02T07:46:04Z</cp:lastPrinted>
  <dcterms:created xsi:type="dcterms:W3CDTF">2015-02-06T12:34:28Z</dcterms:created>
  <dcterms:modified xsi:type="dcterms:W3CDTF">2022-04-04T06:19:34Z</dcterms:modified>
</cp:coreProperties>
</file>