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9320" windowHeight="1077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<sst xmlns="http://schemas.openxmlformats.org/spreadsheetml/2006/main" count="583" uniqueCount="263">
  <si>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</si>
  <si>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</si>
  <si>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</si>
  <si>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</si>
  <si>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</si>
  <si>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</si>
  <si>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</si>
  <si>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Източници на финансиране, в т.ч.: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</si>
  <si>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</si>
  <si>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</si>
  <si>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</si>
  <si>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</si>
  <si>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</si>
  <si>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</si>
  <si>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</si>
  <si>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</si>
  <si>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</si>
  <si>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</si>
  <si>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</si>
  <si>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</si>
  <si>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</si>
  <si>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</si>
  <si>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</si>
  <si>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</si>
  <si>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</si>
  <si>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</si>
  <si>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</si>
  <si>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</si>
  <si>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</si>
  <si>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</si>
  <si>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</si>
  <si>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</si>
  <si>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</si>
  <si>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</si>
  <si>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</si>
  <si>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</si>
  <si>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</si>
  <si>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</si>
  <si>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</si>
  <si>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</si>
  <si>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</si>
  <si>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</si>
  <si>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</si>
  <si>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</si>
  <si>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</si>
  <si>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</si>
  <si>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</si>
  <si>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</si>
  <si>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</si>
  <si>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Параграф по ЕБК 31-11; 31-12; 31-13; 31-18; 61-00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</si>
  <si>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</si>
  <si>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</si>
  <si>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</si>
  <si>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</si>
  <si>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</si>
  <si>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</si>
  <si>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</si>
  <si>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</si>
  <si>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</si>
  <si>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</si>
  <si>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Наименование, местонахождение и функционално предназначение на обектите и № на проектите, финансирани със средства от ЕС</t>
  </si>
  <si>
    <t>Обследване за енергийна ефективност и оценки на енергийни спестявания на училища и детски градини, за които са приложени мерки за ЕЕ</t>
  </si>
  <si>
    <t>31-13</t>
  </si>
  <si>
    <t>Общ устройствен план на град Хасково</t>
  </si>
  <si>
    <t>ХАСКОВО</t>
  </si>
  <si>
    <t>Проектиране, изграждане, авторски и строителен надзор на дворни пространствa в ОУ "Христо Смирненски"</t>
  </si>
  <si>
    <t xml:space="preserve">Извършване на обследване  за установяване на характеристиките и за изготвяне на технически паспорт на мост над р. Олу Дере в с. Динево, община Хасково </t>
  </si>
  <si>
    <t>Газификация на  котелно  за  зала "Спартак", реконструкция на отоплителна ,вентилационна и климатизационна инсталации"-ППР</t>
  </si>
  <si>
    <t>Газификация на  котелно  за  зала Юнак", реконструкция на отоплителна ,вентилационна и климатизационна инсталации"-ППР</t>
  </si>
  <si>
    <t>Отводняване на парк "Куба" по ул. "Габрово" и ул. "Дунав"</t>
  </si>
  <si>
    <t>Обследване за енергийна ефективност и изготвяне на технически паспорти на сгради на в ДГ 3 "Зорница" и ДГ 22 "Звънче" и " Дом на покойника"</t>
  </si>
  <si>
    <t>Водоснабдяване с. Маслиново, общ. Хасково- втори етап</t>
  </si>
  <si>
    <t>Благоустрояване на поз. имот с ид. 77195.710.185 бул. "В. Левски" /ППР/</t>
  </si>
  <si>
    <t>Обследване за технически характеристики и изготвяне на технически паспорт на " Работилници по дървообработване на ПГДС" Цар Иван Асен II", гр. Хасково</t>
  </si>
  <si>
    <t>Влагоуловител за архива на Дирекция АГСИ в централната сграда на Общината</t>
  </si>
  <si>
    <t>Основен ремонт на дворно пространство в СУ "Васил Левски"</t>
  </si>
  <si>
    <t>Закриване, вкл. Биологична и техническа рекултивация на клетка 1(стара) в Регионален център за третиране на неопасни отпадъци в землището на с. Гарваново, община Хасково (СМР, др.разходи)</t>
  </si>
  <si>
    <t>ДИ</t>
  </si>
  <si>
    <t>Офис обзавеждане</t>
  </si>
  <si>
    <t>Коледна и великденска украса (26400+6000)</t>
  </si>
  <si>
    <t>Друго оборудване, машини и съоръжения за Общинска администрация</t>
  </si>
  <si>
    <t>Файлов сървър</t>
  </si>
  <si>
    <t>Компютърни конфигурации и периферни устройства</t>
  </si>
  <si>
    <t>Софтуер срещу уязвимости и заплахи (антивирусна защита)</t>
  </si>
  <si>
    <t>Софтуер за повишаване на нивото на информационната сигурност</t>
  </si>
  <si>
    <t>Други софтуери за нуждите на Общинска администрация</t>
  </si>
  <si>
    <t>Доставка и монтаж на камери за видеонаблюдение в град Хасково</t>
  </si>
  <si>
    <t>Спортни съоръжения за развитие на спорта в гр. Хасково- 2 бр. съблекални за стадион Младост</t>
  </si>
  <si>
    <t>Оценка на съвместимостта на проекта за Реконструкция на коритото  на р. Хасковска</t>
  </si>
  <si>
    <t>Рехабилитация и реконструкция на подход към монумент "Св. Богородица", подобект 3: УПИ XVI (ПИ77195.737.422), кв. 500</t>
  </si>
  <si>
    <t>Обследване за ЕЕ на системи за външно изкуствено осветление</t>
  </si>
  <si>
    <t>Доизграждане на канализационна мрежа на кв. "Болярово", Община Хасково</t>
  </si>
  <si>
    <t xml:space="preserve">Ремонт на общинската пътна мрежа на територията на община Хасково за 2020 год.  HKV1123"/ III - 506, Сусам - Караманци / - Колец  - Граница общ. (Минерални бани - Хасково ) - Въгларово - / III - 806 /",  HKV1249 "/ III - 505 / Корен-Криво поле-Елена-Граница общ. ( Хасково - Харманли ) - Болярски извор"  </t>
  </si>
  <si>
    <t>Пълен инженеринг ( техн. оборудване, доставка, монтаж на котелно помещение и др.) и стр.надзор за газификация за ЦНСТДМУ на ул. Единство 21</t>
  </si>
  <si>
    <t>Пълен инженеринг( техн. оборудване, доставка, монтаж на котелно помещение и др.) и стр.надзор за газификация за ЦНСТДМУ на ул. Съгласие 5</t>
  </si>
  <si>
    <t>31-18-162846
31-18-350400</t>
  </si>
  <si>
    <t>Проектиране, изграждане, авторски и строителен надзор на дворно пространство в ЕГ "Проф. д-р Асен Златаров"</t>
  </si>
  <si>
    <t>Леки  високопроходими автомобили за Общинска администрация- 2 бр.</t>
  </si>
  <si>
    <t xml:space="preserve">Допълнително  водоснабдяване на с. Конуш </t>
  </si>
  <si>
    <t>"Въвеждане на мерки за енергийна ефективност на сграда на Областна администрация Хасково "</t>
  </si>
  <si>
    <t>"Въвеждане на мерки за енергийна ефективност в многофамилини жилищни сгради "</t>
  </si>
  <si>
    <t>"Подобряване на градската среда чре3 Рехабилитация и реконструкция на подход към монумент "Св. Богородица гр. Хасково. "</t>
  </si>
  <si>
    <t>Специализирано транспортно средство по проект "Подай ръка на нашите деца"</t>
  </si>
  <si>
    <t>Благоустрояване на обществени пространства по конкурс "Граждански инициативи" през 2019 г.</t>
  </si>
  <si>
    <t>Благоустрояване на обществени пространства по конкурс "Граждански инициативи" през 2020 г.</t>
  </si>
  <si>
    <t>Колонен климатик за нуждите на Консултативния кабинет</t>
  </si>
  <si>
    <t>31-11</t>
  </si>
  <si>
    <t>Мултифункционално устройство за нуждите на ИДПС</t>
  </si>
  <si>
    <t>Основен ремонт на автоба на ОП "Екопрогрес"</t>
  </si>
  <si>
    <t>Компютърна техника за ОП "Екопрогрес"</t>
  </si>
  <si>
    <t>Виброплоча за ОП "Екопрогрес"</t>
  </si>
  <si>
    <t>Градинска техника за ОП "Екопрогрес"</t>
  </si>
  <si>
    <t>Реконструкция на кръгово кръстовище на път I-5 Хасково-Кържали, Бул." Освобождение"</t>
  </si>
  <si>
    <t>Нови модули за библиографии за РБ</t>
  </si>
  <si>
    <t>Книги за фонда на библиотеката за РБ</t>
  </si>
  <si>
    <t>Компютри за РБ</t>
  </si>
  <si>
    <t>Мултимедия за РБ</t>
  </si>
  <si>
    <t>Машина за почистване на книги за РБ</t>
  </si>
  <si>
    <t>Компютри за Худ.галерия</t>
  </si>
  <si>
    <t>Интерактивна книга за гости за ХГ</t>
  </si>
  <si>
    <t>Картини за фонда на ХГ</t>
  </si>
  <si>
    <t>Дрон 1 бр. за РИМ</t>
  </si>
  <si>
    <t>Фотоапарат и обектив</t>
  </si>
  <si>
    <t>Компютри за Дом Марина</t>
  </si>
  <si>
    <t>Климатици за ДЦСХ</t>
  </si>
  <si>
    <t>Компютри за ДГ 20</t>
  </si>
  <si>
    <t>Климатици за ДГ 22</t>
  </si>
  <si>
    <t>Озонатор за басейна на ДГ 11</t>
  </si>
  <si>
    <t>Компютри за ДГ 19</t>
  </si>
  <si>
    <t>Компютри за ДГ 18</t>
  </si>
  <si>
    <t>Детски съоръжения за ДГ 17</t>
  </si>
  <si>
    <t>Озвучителни уредби за СУ"В.Левски"</t>
  </si>
  <si>
    <t>Климатици за СУ"П.Хилендарски"</t>
  </si>
  <si>
    <t>Газификация на ОУ"Кирил и Методий"</t>
  </si>
  <si>
    <t>Копирна машина за ОУ"Хр.Смирненски"</t>
  </si>
  <si>
    <t>Газификация на ОУ"Кл.Охридски"</t>
  </si>
  <si>
    <t>Газификация на сградата на общежитието на ЕГ"Проф.д-р Ас.Златаров"</t>
  </si>
  <si>
    <t>Климатици за ОУ"Л.Каравелов"</t>
  </si>
  <si>
    <t>Интерактивна дъска  за ОУ"Л.Каравелов"</t>
  </si>
  <si>
    <t>3Dпринтер за ПГ ДС</t>
  </si>
  <si>
    <t>Копирна машина за ОУ"Ш.Петьофи"</t>
  </si>
  <si>
    <t>Интерактивна дъска за ДГ 19</t>
  </si>
  <si>
    <t>Шкаф за зареждане и пренасяне на лаптопи за ОУ "Ив.Рилски"</t>
  </si>
  <si>
    <t>Пожароизвестяване за Обед.уч. общежития</t>
  </si>
  <si>
    <t>Видеонаблюдение за ПМГ</t>
  </si>
  <si>
    <t>Принтери за ПМГ</t>
  </si>
  <si>
    <t>Преносим компютър за ОП ТИЦ</t>
  </si>
  <si>
    <t>Компютри за ОП Общ. Лесничейство</t>
  </si>
  <si>
    <t>Компютри за ОП "Спорт и отдих"</t>
  </si>
  <si>
    <t>Видеонаблюдение за ПС"Смокини"</t>
  </si>
  <si>
    <t>Програмен продукт за ОП"Спорт и отдих"</t>
  </si>
  <si>
    <t>Климатици за ОП Мл дом</t>
  </si>
  <si>
    <t>Компютри за ПИЦ ОП Мл.дом</t>
  </si>
  <si>
    <t>Видеонаблюдение ДГ 20</t>
  </si>
  <si>
    <t>Видеонаблюдение в училища в град Хасково</t>
  </si>
  <si>
    <t>Видеонаблюдение в училища в селата на община Хасково</t>
  </si>
  <si>
    <t>Благоустрояване на обществени пространства за игра и спорт съобразно нуждите на лица с увреждания</t>
  </si>
  <si>
    <t>Авариен вход ОУ Хр.Смирненски</t>
  </si>
  <si>
    <t>Интерактивни дъски за ОУ "Ив.Рилски"</t>
  </si>
  <si>
    <t>Изграждане на смарт класни стаи в училища от община Хасково</t>
  </si>
  <si>
    <t>Компютри за  ОУ"Кирил и Методи"с Конуш""</t>
  </si>
  <si>
    <t>Компютри за ДГ3</t>
  </si>
  <si>
    <t>Компютри за ДГ 22</t>
  </si>
  <si>
    <t>Климатици за ОУ"Кирил и Методи"с.Конуш</t>
  </si>
  <si>
    <t xml:space="preserve">Стенд оборудване на уч.сервиз за ПГ ТАТ </t>
  </si>
  <si>
    <t>Изграждане на 3 бр.жил.сгради за соц слаби лица</t>
  </si>
  <si>
    <t>Изграждане на 2 сгради за социални услуги</t>
  </si>
  <si>
    <t>Компютри за ОУО</t>
  </si>
  <si>
    <r>
      <t xml:space="preserve">Изграждане на канализационна мрежа за отпадни води и възстановяване на уличното платно на улица "Враца" в кв. "Хисаря", гр. Хасково- </t>
    </r>
    <r>
      <rPr>
        <b/>
        <sz val="11"/>
        <rFont val="Calibri"/>
        <family val="2"/>
      </rPr>
      <t>ПМС №165/2018 Г.; ПМС №348/18.12. 2019 г.</t>
    </r>
  </si>
  <si>
    <t>Програмен продукт за ЕГ"Проф. д-р Асен Златаров"</t>
  </si>
  <si>
    <t>61-00</t>
  </si>
  <si>
    <t>Реконструкция на вътрешна водопроводна мрежа в град Хасково- подобект "Реконструкция на вътрешна водопроводна мрежа в участък по бул. "Освобождение" от бул. "Илинден" до ул. 'Македония" и подобект "Реконструкция вътрешна водопроводна мрежа в участък по ул. "Стефан Стамболов", от ул. "Бобов дол" до ул. "Мургаш"</t>
  </si>
  <si>
    <t>"Подкрепа за деинституализация на грижите за деца чрез изграждане и ремонт на социална инфраструктура в град Хасково"</t>
  </si>
  <si>
    <t>Инфокьоск  за РИМ-2 бр.</t>
  </si>
  <si>
    <t>Основен ремонт на съществуващ асансьор в сградата на бул. България №79</t>
  </si>
  <si>
    <t>Ремонтни работи на уличната инфраструктура в град Хасково</t>
  </si>
  <si>
    <t>Котел за течно и газообразно за ОУ Хр.Смирненски</t>
  </si>
  <si>
    <t>Мултифункционална копирна машина за ЕГ "Проф. д-р Асен Златаров"</t>
  </si>
  <si>
    <t>Проектиране и газификация на котелно помещение в ДГ № 3 "Зорница", сграда Незабравка</t>
  </si>
  <si>
    <t>Газификация на ОУ "Любен Каравелов" гр. Хасково</t>
  </si>
  <si>
    <t>Доставка и монтаж на бойлер 500 л- 2 бр., за нуждите на ДГ №15 Слънце</t>
  </si>
  <si>
    <t>Съдомиялна машина за нуждите на ДГ №1 Ян Бибиян</t>
  </si>
  <si>
    <t>Компютри и хардуер по проект "Подай ръка на нашите деца" ОП РЧР</t>
  </si>
  <si>
    <t>Компютри и хардуер по проект ""Подкрепа за деинституционализация на грижите за деца чрез изграждане и ремонт на социална инфраструра в град Хасково" ОП РР</t>
  </si>
  <si>
    <t>Изграждане на система за видеонаблюдение по проект Подай ръка на нашите деца, ОП РЧР</t>
  </si>
  <si>
    <t>Стопански инвентар по проект подай ръка за нашите деца ОП РЧР</t>
  </si>
  <si>
    <t>Бактерицидна лампа за нуждите на Общинска администрация</t>
  </si>
  <si>
    <t xml:space="preserve">Сървър Lenovo ThinSystem ST550-tower </t>
  </si>
  <si>
    <t>Токонепрекъсваемо устройство APC- Smart-UPS</t>
  </si>
  <si>
    <t>Програмен продукт по проект Подкрепа за деинституализация на грижите за деца чрез изграждане и ремонт на социална инфраструктура в град Хасково</t>
  </si>
  <si>
    <t>Microsoft Windows Server Standart 2019 + Client Access за нуждите на Регионална библиотека</t>
  </si>
  <si>
    <t>Отчуждаване на частна земя за прилагане на улична регулация в град Хасково</t>
  </si>
  <si>
    <t>Капиталов трансфер към Тролейбусен транспорт за закупуване на електрически автобуси- 5 бр., и изграждане на кабелно трасе</t>
  </si>
  <si>
    <t>Фитнес уреди за ССУ "Стефан Караджа"</t>
  </si>
  <si>
    <t>64-01</t>
  </si>
  <si>
    <t>Стълбищен подемник за хора с увреждания при подход към монумент "Св. Богородица"</t>
  </si>
  <si>
    <t>Детско съоръжение в с. Широка поляна</t>
  </si>
  <si>
    <t>Капиталов трансфер към "Тролейбусен транспорт" ЕООД за закупуване на тролейбуси съгл. Реш на ОбС №198/25.09.20г.</t>
  </si>
  <si>
    <t>Проектор BENQ MS535 за ОУ "Св. Св. Кирил и Методий", с. Малево</t>
  </si>
  <si>
    <t>Двойна пергола- 1 бр. и тройна пергола- 1 бр. за ОУ "Св.Св. Кирил и Методий", с. Малево</t>
  </si>
  <si>
    <t>Шестоъгълна беседка за ПМГ</t>
  </si>
  <si>
    <t>Изграждане на сграда за лица с псих разстройства в кв.Болярово</t>
  </si>
  <si>
    <t>БИЛО</t>
  </si>
  <si>
    <t>СТАВА</t>
  </si>
  <si>
    <t>Техника за почистване на биоотпадъци PERIZZO TURBO 400- 2 броя</t>
  </si>
  <si>
    <t>Втора клетка за отпадъци в Регионален център за третиране на неопасни отпадъци в землището на с. Гарваново, Община Хасково"</t>
  </si>
  <si>
    <t>Преносими компютри с лицензиран софтуер и таблети за децата и младежите, настанени в социални услуги, делегирана от държавата дейност от резидентен тип от I до XII клас</t>
  </si>
  <si>
    <t>Ремонт  на стадион "Младост"</t>
  </si>
  <si>
    <t>Компютри и хардуер по проект "Подкрепа за деинституционализация на грижите за възрастни хора чрез изграждане и ремонт на социална инфраструра в град Хасково</t>
  </si>
  <si>
    <t>Стопански инвентар по проект "Подкрепа за деинституционализация на грижите за възрастни хора чрез изграждане и ремонт на социална инфраструра в град Хасково"</t>
  </si>
  <si>
    <t>Компютри и хардуер по проект "Патронажна грижа за възрастни хора и лица с увреждания– компонент 3</t>
  </si>
  <si>
    <t>Климатици за ДГ № 21</t>
  </si>
  <si>
    <t>Компютри за ДГ 21</t>
  </si>
  <si>
    <t>Хладилно и друго оборудване за нуждите на зоопарк, гр. Хасково</t>
  </si>
  <si>
    <t>Интерактивна книга за гости- Художествена галерия</t>
  </si>
  <si>
    <t>Софтуерна интерактивна апликация на интерактивната книга за Художествена галерия</t>
  </si>
  <si>
    <t>Компютри за ОУ "Васил Левски", с. Книжовник, ПМС №283/2020 г.</t>
  </si>
  <si>
    <t>Компютри за ОУ "Христо Ботев", с. Войводово, ПМС №283/2020 г.</t>
  </si>
  <si>
    <t>Програмен продукт „Омекс“ за ДГ № 16 „Славейче</t>
  </si>
  <si>
    <t>Компютри за ОУ "Св. Св. Кирил и Методий", с. Малево, ПМС №283/2020 г.</t>
  </si>
  <si>
    <t>Компютри за ОУ "Любен Каравелов", с. Узунджово, ПМС №283/2020 г.</t>
  </si>
  <si>
    <t>Компютри за ОУ "Христо Ботев", с. Д. Големанци, ПМС №283/2020 г.</t>
  </si>
  <si>
    <t>Компютри за ОУ "Христо Ботев", с. Динево, ПМС №283/2020 г.</t>
  </si>
  <si>
    <t>Компютри за ОУ "Св. Св. Кирил и Методий", гр. Хасково, ПМС №283/2020 г.</t>
  </si>
  <si>
    <t>Шредер за ПГДС</t>
  </si>
  <si>
    <t>Мълниезащитна инсталация за СУ "Св. П. Хилендарски", гр. Хасково</t>
  </si>
  <si>
    <t>Лиценз за АИТЕЛ MAXICOM MK 808 TC – 2 броя за ПГТАТ „Н. Й. Вапцаров</t>
  </si>
  <si>
    <t>Хибриден силов агрегат  TOYOTA за ПГТАТ</t>
  </si>
  <si>
    <t>Симулатор за хибридни и електрически  двигатели за ПГТАТ</t>
  </si>
  <si>
    <t>Компютри за  ОУ" Л. Каравелов", в т.ч. ПМС №283/2020 г. 7004 лв.</t>
  </si>
  <si>
    <t>Компютри за ПГ ДС, в т.ч. ПМС №283/2020 г. 8170 лв.</t>
  </si>
  <si>
    <t xml:space="preserve">Компютри за ПГ ТАТ, в т.ч. ПМС №283/2020 г.6 170 лв. </t>
  </si>
  <si>
    <t>Изграждане на смарт класни стаи в НУ "Г.С. Раковски"</t>
  </si>
  <si>
    <t>Компютри за  НУ "Г. С. Раковски" , ПМС №283/2020 г.</t>
  </si>
  <si>
    <t>Изграждане на смарт класни стаи в ОУ "Н.Й. Вапцаров"</t>
  </si>
  <si>
    <t>Спортни съоръжения за СУ „В. Левски“- 2 бр.</t>
  </si>
  <si>
    <t>Компютри за  СУ" Васил Левски"-30 бр., в т.ч. 14 008 лв. за 12 броя по ПМС №283/2020г.</t>
  </si>
  <si>
    <t>Компютри ,лаптопи за ОУ "Иван Рилски",в т.ч. по ПМС №283/2020 г. - 19 012 лв.</t>
  </si>
  <si>
    <t>Компютри за  ОУ" Кл. Охридски", в т.ч. 11 174 лв. за 11 броя по ПМС №283/2020г.</t>
  </si>
  <si>
    <t>Изграждане на смарт класни стаи в СУ "Св. П. Хилендарски"</t>
  </si>
  <si>
    <t>Компютри за  СУ" П.Хилендарски", в т.ч. 11 340 лв. по ПМС №283/2020 г.</t>
  </si>
  <si>
    <t>Доизграждане на системата за видеонаблюдение в ОУ Хр. Смирненски</t>
  </si>
  <si>
    <t>Изграждане на смарт класни стаи в ОУ "Христо Смирненски"</t>
  </si>
  <si>
    <t>Компютри за ОУ Хр.Смирненскив т.ч. ПМС №283/2020 г. 13 000 лв.</t>
  </si>
  <si>
    <t>Изграждане на смарт класни стаи в ОУ "Ш. Петьофи"</t>
  </si>
  <si>
    <t>Компютри за  ОУ "Ш. Петьофи" , ПМС №283/2020 г.</t>
  </si>
  <si>
    <t>Изграждане на смарт класни стаи в СУ "Стефан Караджа"</t>
  </si>
  <si>
    <t>Доизграждане на Wi-fi мрежа в ЕГ „Проф. д-р Асен Златаров</t>
  </si>
  <si>
    <t>Компютри и изграждане на смарт класни стаи в  ЕГ"Проф. д-р Асен Златаров"</t>
  </si>
  <si>
    <t>Изграждане на смарт класни стаи в ЕГ "Проф. д-р Асен Златаров"</t>
  </si>
  <si>
    <t>Лицензи за Chromebook device management – 31 бр.</t>
  </si>
  <si>
    <t>Компютри за  ЕГ"Проф. д-р Асен Златаров", ПМС №283/2020 г.</t>
  </si>
  <si>
    <t>Програмен продукт за ПМГ</t>
  </si>
  <si>
    <t>Изграждане на смарт класни стаи в ПМГ</t>
  </si>
  <si>
    <t>Компютри за  ПМГ"Акад.Б.Петканчин"", в т.ч. по ПМС №283/2020 г. 13 008 лв.</t>
  </si>
  <si>
    <t>Изграждане на смарт класни стаи в ПГДС</t>
  </si>
  <si>
    <t>Котел на твърдо гориво за ОУ «Христо Ботев», с. Войводово</t>
  </si>
  <si>
    <t>Съоръжения за игра и спорт съобразно нуждите на лица с увреждания - 2 бр.</t>
  </si>
  <si>
    <t xml:space="preserve">Гребло за снегопочистване </t>
  </si>
  <si>
    <t>Компютри и периферни устройства за нуждите на ДГ №11 "Елхица"</t>
  </si>
  <si>
    <t>Професионална електрическа пекарна за нуждите на ОП «Спорт отдих и туризъм- град Хасково</t>
  </si>
  <si>
    <t>Трибуна и спортна площадка в двора на СУ «Св. Паисий Хилендарски»- град Хасково</t>
  </si>
  <si>
    <t>Приложение № 1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</si>
</sst>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name val="Arial Black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vertical="top" wrapText="1"/>
    </xf>
    <xf numFmtId="0" fontId="5" fillId="34" borderId="12" xfId="0" applyFont="1" applyFill="1" applyBorder="1" applyAlignment="1">
      <alignment/>
    </xf>
    <xf numFmtId="1" fontId="7" fillId="35" borderId="12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1" fontId="7" fillId="36" borderId="12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1" fontId="5" fillId="36" borderId="12" xfId="0" applyNumberFormat="1" applyFont="1" applyFill="1" applyBorder="1" applyAlignment="1">
      <alignment/>
    </xf>
    <xf numFmtId="1" fontId="5" fillId="34" borderId="12" xfId="0" applyNumberFormat="1" applyFont="1" applyFill="1" applyBorder="1" applyAlignment="1">
      <alignment/>
    </xf>
    <xf numFmtId="1" fontId="5" fillId="37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0" fontId="5" fillId="37" borderId="12" xfId="56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3" fontId="7" fillId="36" borderId="12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 wrapText="1"/>
    </xf>
    <xf numFmtId="0" fontId="5" fillId="37" borderId="11" xfId="0" applyFont="1" applyFill="1" applyBorder="1" applyAlignment="1">
      <alignment wrapText="1"/>
    </xf>
    <xf numFmtId="0" fontId="5" fillId="37" borderId="11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wrapText="1"/>
    </xf>
    <xf numFmtId="0" fontId="5" fillId="37" borderId="12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wrapText="1"/>
    </xf>
    <xf numFmtId="1" fontId="46" fillId="35" borderId="12" xfId="0" applyNumberFormat="1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36" borderId="12" xfId="0" applyFont="1" applyFill="1" applyBorder="1" applyAlignment="1">
      <alignment/>
    </xf>
    <xf numFmtId="1" fontId="43" fillId="34" borderId="12" xfId="0" applyNumberFormat="1" applyFont="1" applyFill="1" applyBorder="1" applyAlignment="1">
      <alignment/>
    </xf>
    <xf numFmtId="1" fontId="43" fillId="37" borderId="12" xfId="0" applyNumberFormat="1" applyFont="1" applyFill="1" applyBorder="1" applyAlignment="1">
      <alignment/>
    </xf>
    <xf numFmtId="0" fontId="43" fillId="34" borderId="12" xfId="0" applyFont="1" applyFill="1" applyBorder="1" applyAlignment="1">
      <alignment/>
    </xf>
    <xf numFmtId="1" fontId="43" fillId="36" borderId="12" xfId="0" applyNumberFormat="1" applyFont="1" applyFill="1" applyBorder="1" applyAlignment="1">
      <alignment/>
    </xf>
    <xf numFmtId="3" fontId="43" fillId="36" borderId="12" xfId="0" applyNumberFormat="1" applyFont="1" applyFill="1" applyBorder="1" applyAlignment="1">
      <alignment/>
    </xf>
    <xf numFmtId="3" fontId="43" fillId="34" borderId="12" xfId="0" applyNumberFormat="1" applyFont="1" applyFill="1" applyBorder="1" applyAlignment="1">
      <alignment/>
    </xf>
    <xf numFmtId="0" fontId="43" fillId="34" borderId="0" xfId="0" applyFont="1" applyFill="1" applyAlignment="1">
      <alignment/>
    </xf>
    <xf numFmtId="0" fontId="43" fillId="37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vertical="top" wrapText="1"/>
    </xf>
    <xf numFmtId="0" fontId="43" fillId="34" borderId="11" xfId="0" applyFont="1" applyFill="1" applyBorder="1" applyAlignment="1">
      <alignment vertical="top" wrapText="1"/>
    </xf>
    <xf numFmtId="0" fontId="43" fillId="37" borderId="12" xfId="0" applyFont="1" applyFill="1" applyBorder="1" applyAlignment="1">
      <alignment wrapText="1"/>
    </xf>
    <xf numFmtId="0" fontId="5" fillId="37" borderId="12" xfId="0" applyFont="1" applyFill="1" applyBorder="1" applyAlignment="1">
      <alignment wrapText="1"/>
    </xf>
    <xf numFmtId="1" fontId="46" fillId="36" borderId="12" xfId="0" applyNumberFormat="1" applyFont="1" applyFill="1" applyBorder="1" applyAlignment="1">
      <alignment/>
    </xf>
    <xf numFmtId="1" fontId="46" fillId="34" borderId="12" xfId="0" applyNumberFormat="1" applyFont="1" applyFill="1" applyBorder="1" applyAlignment="1">
      <alignment/>
    </xf>
    <xf numFmtId="3" fontId="46" fillId="36" borderId="12" xfId="0" applyNumberFormat="1" applyFont="1" applyFill="1" applyBorder="1" applyAlignment="1">
      <alignment/>
    </xf>
    <xf numFmtId="3" fontId="46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37" borderId="0" xfId="0" applyFont="1" applyFill="1" applyAlignment="1">
      <alignment/>
    </xf>
    <xf numFmtId="0" fontId="7" fillId="38" borderId="12" xfId="0" applyFont="1" applyFill="1" applyBorder="1" applyAlignment="1">
      <alignment/>
    </xf>
    <xf numFmtId="0" fontId="5" fillId="38" borderId="12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39" borderId="13" xfId="0" applyFont="1" applyFill="1" applyBorder="1" applyAlignment="1">
      <alignment horizontal="left" vertical="center" wrapText="1"/>
    </xf>
    <xf numFmtId="1" fontId="7" fillId="39" borderId="12" xfId="0" applyNumberFormat="1" applyFont="1" applyFill="1" applyBorder="1" applyAlignment="1">
      <alignment wrapText="1"/>
    </xf>
    <xf numFmtId="1" fontId="7" fillId="39" borderId="12" xfId="0" applyNumberFormat="1" applyFont="1" applyFill="1" applyBorder="1" applyAlignment="1">
      <alignment horizontal="center" vertical="center" wrapText="1"/>
    </xf>
    <xf numFmtId="1" fontId="7" fillId="36" borderId="12" xfId="0" applyNumberFormat="1" applyFont="1" applyFill="1" applyBorder="1" applyAlignment="1">
      <alignment wrapText="1"/>
    </xf>
    <xf numFmtId="1" fontId="7" fillId="39" borderId="12" xfId="0" applyNumberFormat="1" applyFont="1" applyFill="1" applyBorder="1" applyAlignment="1">
      <alignment horizontal="center"/>
    </xf>
    <xf numFmtId="1" fontId="6" fillId="39" borderId="12" xfId="0" applyNumberFormat="1" applyFont="1" applyFill="1" applyBorder="1" applyAlignment="1">
      <alignment wrapText="1"/>
    </xf>
    <xf numFmtId="0" fontId="7" fillId="35" borderId="12" xfId="0" applyFont="1" applyFill="1" applyBorder="1" applyAlignment="1">
      <alignment/>
    </xf>
    <xf numFmtId="0" fontId="7" fillId="35" borderId="13" xfId="0" applyFont="1" applyFill="1" applyBorder="1" applyAlignment="1">
      <alignment wrapText="1"/>
    </xf>
    <xf numFmtId="1" fontId="5" fillId="35" borderId="12" xfId="0" applyNumberFormat="1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wrapText="1"/>
    </xf>
    <xf numFmtId="0" fontId="7" fillId="40" borderId="12" xfId="0" applyFont="1" applyFill="1" applyBorder="1" applyAlignment="1">
      <alignment/>
    </xf>
    <xf numFmtId="1" fontId="7" fillId="4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wrapText="1"/>
    </xf>
    <xf numFmtId="3" fontId="7" fillId="0" borderId="12" xfId="0" applyNumberFormat="1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1" fontId="7" fillId="33" borderId="12" xfId="0" applyNumberFormat="1" applyFont="1" applyFill="1" applyBorder="1" applyAlignment="1">
      <alignment/>
    </xf>
    <xf numFmtId="3" fontId="7" fillId="4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1" fontId="7" fillId="41" borderId="12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7" fillId="34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1" fontId="7" fillId="36" borderId="12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1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1" fontId="9" fillId="36" borderId="12" xfId="0" applyNumberFormat="1" applyFont="1" applyFill="1" applyBorder="1" applyAlignment="1">
      <alignment/>
    </xf>
    <xf numFmtId="1" fontId="9" fillId="34" borderId="12" xfId="0" applyNumberFormat="1" applyFont="1" applyFill="1" applyBorder="1" applyAlignment="1">
      <alignment/>
    </xf>
    <xf numFmtId="3" fontId="9" fillId="36" borderId="12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5" fillId="36" borderId="12" xfId="0" applyFont="1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0" xfId="0" applyFont="1" applyFill="1" applyAlignment="1">
      <alignment wrapText="1"/>
    </xf>
    <xf numFmtId="0" fontId="5" fillId="37" borderId="11" xfId="0" applyFont="1" applyFill="1" applyBorder="1" applyAlignment="1">
      <alignment wrapText="1"/>
    </xf>
    <xf numFmtId="0" fontId="5" fillId="37" borderId="10" xfId="0" applyFont="1" applyFill="1" applyBorder="1" applyAlignment="1">
      <alignment vertical="top" wrapText="1"/>
    </xf>
    <xf numFmtId="1" fontId="5" fillId="42" borderId="12" xfId="0" applyNumberFormat="1" applyFont="1" applyFill="1" applyBorder="1" applyAlignment="1">
      <alignment/>
    </xf>
    <xf numFmtId="0" fontId="27" fillId="34" borderId="10" xfId="0" applyFont="1" applyFill="1" applyBorder="1" applyAlignment="1">
      <alignment wrapText="1"/>
    </xf>
    <xf numFmtId="3" fontId="5" fillId="37" borderId="12" xfId="0" applyNumberFormat="1" applyFont="1" applyFill="1" applyBorder="1" applyAlignment="1">
      <alignment/>
    </xf>
    <xf numFmtId="0" fontId="5" fillId="37" borderId="12" xfId="0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 vertical="top" wrapText="1"/>
    </xf>
    <xf numFmtId="1" fontId="7" fillId="37" borderId="12" xfId="0" applyNumberFormat="1" applyFont="1" applyFill="1" applyBorder="1" applyAlignment="1">
      <alignment/>
    </xf>
    <xf numFmtId="1" fontId="5" fillId="37" borderId="12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37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3" fontId="7" fillId="35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wrapText="1"/>
    </xf>
    <xf numFmtId="3" fontId="7" fillId="33" borderId="1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36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5" fillId="36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43" fillId="37" borderId="12" xfId="0" applyFont="1" applyFill="1" applyBorder="1" applyAlignment="1">
      <alignment wrapText="1"/>
    </xf>
    <xf numFmtId="0" fontId="43" fillId="37" borderId="11" xfId="0" applyFont="1" applyFill="1" applyBorder="1" applyAlignment="1">
      <alignment vertical="top" wrapText="1"/>
    </xf>
    <xf numFmtId="1" fontId="47" fillId="36" borderId="12" xfId="0" applyNumberFormat="1" applyFont="1" applyFill="1" applyBorder="1" applyAlignment="1">
      <alignment/>
    </xf>
    <xf numFmtId="1" fontId="47" fillId="34" borderId="12" xfId="0" applyNumberFormat="1" applyFont="1" applyFill="1" applyBorder="1" applyAlignment="1">
      <alignment/>
    </xf>
    <xf numFmtId="3" fontId="47" fillId="36" borderId="12" xfId="0" applyNumberFormat="1" applyFont="1" applyFill="1" applyBorder="1" applyAlignment="1">
      <alignment/>
    </xf>
    <xf numFmtId="3" fontId="47" fillId="34" borderId="12" xfId="0" applyNumberFormat="1" applyFont="1" applyFill="1" applyBorder="1" applyAlignment="1">
      <alignment/>
    </xf>
    <xf numFmtId="0" fontId="43" fillId="34" borderId="11" xfId="0" applyFont="1" applyFill="1" applyBorder="1" applyAlignment="1">
      <alignment wrapText="1"/>
    </xf>
    <xf numFmtId="0" fontId="3" fillId="0" borderId="0" xfId="33" applyFont="1" applyAlignment="1" applyProtection="1">
      <alignment horizontal="center" wrapText="1"/>
      <protection/>
    </xf>
    <xf numFmtId="0" fontId="4" fillId="0" borderId="0" xfId="33" applyFont="1" applyAlignment="1" applyProtection="1">
      <alignment horizont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34" borderId="0" xfId="0" applyFont="1" applyFill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7" borderId="14" xfId="0" applyFont="1" applyFill="1" applyBorder="1" applyAlignment="1" quotePrefix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wrapText="1"/>
    </xf>
    <xf numFmtId="0" fontId="5" fillId="37" borderId="16" xfId="0" applyFont="1" applyFill="1" applyBorder="1" applyAlignment="1">
      <alignment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5"/>
  <sheetViews>
    <sheetView tabSelected="1" view="pageBreakPreview" zoomScale="93" zoomScaleNormal="80" zoomScaleSheetLayoutView="93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3" sqref="G3"/>
    </sheetView>
  </sheetViews>
  <sheetFormatPr defaultColWidth="9.140625" defaultRowHeight="15"/>
  <cols>
    <col min="1" max="1" width="13.140625" style="49" customWidth="1"/>
    <col min="2" max="2" width="44.7109375" style="50" customWidth="1"/>
    <col min="3" max="3" width="13.421875" style="49" customWidth="1"/>
    <col min="4" max="4" width="13.00390625" style="49" customWidth="1"/>
    <col min="5" max="5" width="11.421875" style="49" customWidth="1"/>
    <col min="6" max="6" width="12.7109375" style="112" customWidth="1"/>
    <col min="7" max="7" width="12.28125" style="49" customWidth="1"/>
    <col min="8" max="8" width="11.421875" style="49" customWidth="1"/>
    <col min="9" max="9" width="10.57421875" style="49" customWidth="1"/>
    <col min="10" max="10" width="13.00390625" style="49" customWidth="1"/>
    <col min="11" max="11" width="11.421875" style="112" customWidth="1"/>
    <col min="12" max="12" width="15.7109375" style="49" customWidth="1"/>
    <col min="13" max="13" width="12.57421875" style="112" customWidth="1"/>
    <col min="14" max="15" width="12.57421875" style="49" customWidth="1"/>
    <col min="16" max="16" width="11.421875" style="112" customWidth="1"/>
    <col min="17" max="17" width="12.57421875" style="49" customWidth="1"/>
    <col min="18" max="18" width="11.8515625" style="49" customWidth="1"/>
    <col min="19" max="19" width="11.7109375" style="112" customWidth="1"/>
    <col min="20" max="20" width="14.8515625" style="49" customWidth="1"/>
    <col min="21" max="16384" width="9.140625" style="49" customWidth="1"/>
  </cols>
  <sheetData>
    <row r="1" spans="6:20" ht="15"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6:20" ht="15.75">
      <c r="F2" s="19"/>
      <c r="G2" s="19"/>
      <c r="H2" s="19"/>
      <c r="I2" s="19"/>
      <c r="J2" s="19"/>
      <c r="K2" s="19"/>
      <c r="L2" s="19"/>
      <c r="M2" s="19"/>
      <c r="N2" s="19"/>
      <c r="O2" s="19"/>
      <c r="P2" s="162" t="s">
        <v>262</v>
      </c>
      <c r="Q2" s="162"/>
      <c r="R2" s="162"/>
      <c r="S2" s="162"/>
      <c r="T2" s="162"/>
    </row>
    <row r="3" spans="1:20" ht="15.75">
      <c r="A3" s="1" t="s">
        <v>37</v>
      </c>
      <c r="B3" s="52" t="s">
        <v>64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8.75">
      <c r="A4" s="1" t="s">
        <v>40</v>
      </c>
      <c r="B4" s="53">
        <v>7611</v>
      </c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15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0" ht="15.75" customHeight="1">
      <c r="A7" s="158" t="s">
        <v>0</v>
      </c>
      <c r="B7" s="163" t="s">
        <v>60</v>
      </c>
      <c r="C7" s="170" t="s">
        <v>55</v>
      </c>
      <c r="D7" s="174" t="s">
        <v>56</v>
      </c>
      <c r="E7" s="176" t="s">
        <v>7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8"/>
    </row>
    <row r="8" spans="1:20" ht="15.75" customHeight="1">
      <c r="A8" s="159"/>
      <c r="B8" s="164"/>
      <c r="C8" s="171"/>
      <c r="D8" s="159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1"/>
    </row>
    <row r="9" spans="1:20" ht="94.5" customHeight="1">
      <c r="A9" s="160"/>
      <c r="B9" s="165"/>
      <c r="C9" s="172"/>
      <c r="D9" s="160"/>
      <c r="E9" s="167" t="s">
        <v>38</v>
      </c>
      <c r="F9" s="168"/>
      <c r="G9" s="168"/>
      <c r="H9" s="168"/>
      <c r="I9" s="169"/>
      <c r="J9" s="167" t="s">
        <v>57</v>
      </c>
      <c r="K9" s="168"/>
      <c r="L9" s="169"/>
      <c r="M9" s="175" t="s">
        <v>58</v>
      </c>
      <c r="N9" s="175"/>
      <c r="O9" s="167" t="s">
        <v>59</v>
      </c>
      <c r="P9" s="168"/>
      <c r="Q9" s="169"/>
      <c r="R9" s="175" t="s">
        <v>9</v>
      </c>
      <c r="S9" s="175"/>
      <c r="T9" s="175"/>
    </row>
    <row r="10" spans="1:20" s="61" customFormat="1" ht="13.5" customHeight="1">
      <c r="A10" s="161"/>
      <c r="B10" s="166"/>
      <c r="C10" s="173"/>
      <c r="D10" s="161"/>
      <c r="E10" s="56" t="s">
        <v>49</v>
      </c>
      <c r="F10" s="57" t="s">
        <v>202</v>
      </c>
      <c r="G10" s="56" t="s">
        <v>42</v>
      </c>
      <c r="H10" s="58" t="s">
        <v>203</v>
      </c>
      <c r="I10" s="56" t="s">
        <v>8</v>
      </c>
      <c r="J10" s="59" t="s">
        <v>49</v>
      </c>
      <c r="K10" s="57" t="s">
        <v>202</v>
      </c>
      <c r="L10" s="58" t="s">
        <v>203</v>
      </c>
      <c r="M10" s="57" t="s">
        <v>202</v>
      </c>
      <c r="N10" s="58" t="s">
        <v>203</v>
      </c>
      <c r="O10" s="58" t="s">
        <v>54</v>
      </c>
      <c r="P10" s="57" t="s">
        <v>202</v>
      </c>
      <c r="Q10" s="58" t="s">
        <v>203</v>
      </c>
      <c r="R10" s="58" t="s">
        <v>41</v>
      </c>
      <c r="S10" s="57" t="s">
        <v>202</v>
      </c>
      <c r="T10" s="60" t="s">
        <v>203</v>
      </c>
    </row>
    <row r="11" spans="1:20" s="61" customFormat="1" ht="15.75">
      <c r="A11" s="62">
        <v>1</v>
      </c>
      <c r="B11" s="63">
        <v>2</v>
      </c>
      <c r="C11" s="62">
        <v>6</v>
      </c>
      <c r="D11" s="62">
        <v>7</v>
      </c>
      <c r="E11" s="64">
        <v>8</v>
      </c>
      <c r="F11" s="65">
        <v>9</v>
      </c>
      <c r="G11" s="62" t="s">
        <v>18</v>
      </c>
      <c r="H11" s="62">
        <v>10</v>
      </c>
      <c r="I11" s="62" t="s">
        <v>19</v>
      </c>
      <c r="J11" s="62">
        <v>11</v>
      </c>
      <c r="K11" s="65">
        <v>12</v>
      </c>
      <c r="L11" s="62">
        <v>13</v>
      </c>
      <c r="M11" s="65">
        <v>14</v>
      </c>
      <c r="N11" s="62">
        <v>15</v>
      </c>
      <c r="O11" s="62">
        <v>16</v>
      </c>
      <c r="P11" s="65">
        <v>17</v>
      </c>
      <c r="Q11" s="62">
        <v>18</v>
      </c>
      <c r="R11" s="62">
        <v>19</v>
      </c>
      <c r="S11" s="65">
        <v>20</v>
      </c>
      <c r="T11" s="66">
        <v>21</v>
      </c>
    </row>
    <row r="12" spans="1:20" s="61" customFormat="1" ht="15.75">
      <c r="A12" s="58"/>
      <c r="B12" s="67" t="s">
        <v>1</v>
      </c>
      <c r="C12" s="68">
        <f>F12+K12+M12+P12+S12</f>
        <v>9980727</v>
      </c>
      <c r="D12" s="68">
        <f>H12+L12+N12+Q12+T12</f>
        <v>9891920</v>
      </c>
      <c r="E12" s="69"/>
      <c r="F12" s="70">
        <f>F13+F58+F375+F450+F475</f>
        <v>1888627</v>
      </c>
      <c r="G12" s="68">
        <f>G13+G58+G375+G450+G475</f>
        <v>790400</v>
      </c>
      <c r="H12" s="68">
        <f>H13+H58+H375+H450+H475</f>
        <v>1889985</v>
      </c>
      <c r="I12" s="68">
        <f>I13+I58+I375+I450+I475</f>
        <v>790400</v>
      </c>
      <c r="J12" s="71"/>
      <c r="K12" s="70">
        <f>K13+K58+K375+K450+K475</f>
        <v>1060034</v>
      </c>
      <c r="L12" s="68">
        <f>L13+L58+L375+L450+L475</f>
        <v>1060034</v>
      </c>
      <c r="M12" s="70">
        <f>M13+M58+M375+M450+M475</f>
        <v>1412654</v>
      </c>
      <c r="N12" s="68">
        <f>N13+N58+N375+N450+N475</f>
        <v>1322489</v>
      </c>
      <c r="O12" s="68"/>
      <c r="P12" s="70">
        <f>P13+P58+P375+P450+P475</f>
        <v>671693</v>
      </c>
      <c r="Q12" s="68">
        <f>Q13+Q58+Q375+Q450+Q475</f>
        <v>671693</v>
      </c>
      <c r="R12" s="68"/>
      <c r="S12" s="70">
        <f>S13+S58+S375+S450+S475</f>
        <v>4947719</v>
      </c>
      <c r="T12" s="72">
        <f>T13+T58+T375+T450+T475</f>
        <v>4947719</v>
      </c>
    </row>
    <row r="13" spans="1:20" s="19" customFormat="1" ht="30">
      <c r="A13" s="73">
        <v>5100</v>
      </c>
      <c r="B13" s="74" t="s">
        <v>2</v>
      </c>
      <c r="C13" s="7">
        <f>F13+K13+M13+P13+S13</f>
        <v>1945591</v>
      </c>
      <c r="D13" s="7">
        <f>H13+L13+N13+Q13+T13</f>
        <v>1945591</v>
      </c>
      <c r="E13" s="7"/>
      <c r="F13" s="9">
        <f>F14+F22+F24+F36+F38+F40+F48+F55</f>
        <v>551460</v>
      </c>
      <c r="G13" s="7">
        <f>G14+G22+G24+G36+G38+G40+G48+G55</f>
        <v>233860</v>
      </c>
      <c r="H13" s="7">
        <f>H14+H22+H24+H36+H38+H40+H48+H55</f>
        <v>551460</v>
      </c>
      <c r="I13" s="7">
        <f>I14+I22+I24+I36+I38+I40+I48+I55</f>
        <v>233860</v>
      </c>
      <c r="J13" s="75"/>
      <c r="K13" s="9">
        <f>K14+K22+K24+K36+K38+K40+K48+K55</f>
        <v>240628</v>
      </c>
      <c r="L13" s="7">
        <f>L14+L22+L24+L36+L38+L40+L48+L55</f>
        <v>240628</v>
      </c>
      <c r="M13" s="9">
        <f>M14+M22+M24+M36+M38+M40+M48+M55</f>
        <v>301764</v>
      </c>
      <c r="N13" s="7">
        <f>N14+N22+N24+N36+N38+N40+N48+N55</f>
        <v>301764</v>
      </c>
      <c r="O13" s="7"/>
      <c r="P13" s="9">
        <f>P14+P22+P24+P36+P38+P40+P48+P55</f>
        <v>0</v>
      </c>
      <c r="Q13" s="7">
        <f>Q14+Q22+Q24+Q36+Q38+Q40+Q48+Q55</f>
        <v>0</v>
      </c>
      <c r="R13" s="75"/>
      <c r="S13" s="9">
        <f>S14+S22+S24+S36+S38+S40+S48+S55</f>
        <v>851739</v>
      </c>
      <c r="T13" s="7">
        <f>T14+T22+T24+T36+T38+T40+T48+T55</f>
        <v>851739</v>
      </c>
    </row>
    <row r="14" spans="1:20" s="79" customFormat="1" ht="15" customHeight="1">
      <c r="A14" s="76" t="s">
        <v>10</v>
      </c>
      <c r="B14" s="76" t="s">
        <v>29</v>
      </c>
      <c r="C14" s="7">
        <f>F14+K14+M14+S14+P14</f>
        <v>674966</v>
      </c>
      <c r="D14" s="7">
        <f>H14+L14+N14+Q14+T14</f>
        <v>674966</v>
      </c>
      <c r="E14" s="77"/>
      <c r="F14" s="9">
        <f>F15+F18+F20</f>
        <v>0</v>
      </c>
      <c r="G14" s="78">
        <f>G15+G18+G20</f>
        <v>0</v>
      </c>
      <c r="H14" s="78">
        <f>H15+H18+H20</f>
        <v>0</v>
      </c>
      <c r="I14" s="78">
        <f>I15+I18+I20</f>
        <v>0</v>
      </c>
      <c r="J14" s="78"/>
      <c r="K14" s="9">
        <f>K15+K18+K20</f>
        <v>0</v>
      </c>
      <c r="L14" s="78">
        <f>L15+L18+L20</f>
        <v>0</v>
      </c>
      <c r="M14" s="9">
        <f>M15+M18+M20</f>
        <v>0</v>
      </c>
      <c r="N14" s="78">
        <f>N15+N18+N20</f>
        <v>0</v>
      </c>
      <c r="O14" s="78"/>
      <c r="P14" s="9">
        <f>P15+P18+P20</f>
        <v>0</v>
      </c>
      <c r="Q14" s="78">
        <f>Q15+Q18+Q20</f>
        <v>0</v>
      </c>
      <c r="R14" s="78">
        <f>R15+R18+R20</f>
        <v>98</v>
      </c>
      <c r="S14" s="9">
        <f>S15+S18+S20</f>
        <v>674966</v>
      </c>
      <c r="T14" s="78">
        <f>T15+T18+T20</f>
        <v>674966</v>
      </c>
    </row>
    <row r="15" spans="1:20" ht="15">
      <c r="A15" s="80"/>
      <c r="B15" s="80" t="s">
        <v>21</v>
      </c>
      <c r="C15" s="7">
        <f aca="true" t="shared" si="0" ref="C15:C87">F15+K15+M15+S15+P15</f>
        <v>674966</v>
      </c>
      <c r="D15" s="7">
        <f>H15+L15+N15+Q15+T15</f>
        <v>674966</v>
      </c>
      <c r="E15" s="7"/>
      <c r="F15" s="9">
        <f>SUM(F16:F17)</f>
        <v>0</v>
      </c>
      <c r="G15" s="7">
        <f>SUM(G16:G17)</f>
        <v>0</v>
      </c>
      <c r="H15" s="7">
        <f>SUM(H16:H17)</f>
        <v>0</v>
      </c>
      <c r="I15" s="7">
        <f>SUM(I16:I17)</f>
        <v>0</v>
      </c>
      <c r="J15" s="7"/>
      <c r="K15" s="9">
        <f>SUM(K16:K17)</f>
        <v>0</v>
      </c>
      <c r="L15" s="7">
        <f>SUM(L16:L17)</f>
        <v>0</v>
      </c>
      <c r="M15" s="9">
        <f>SUM(M16:M17)</f>
        <v>0</v>
      </c>
      <c r="N15" s="7">
        <f>SUM(N16:N17)</f>
        <v>0</v>
      </c>
      <c r="O15" s="7"/>
      <c r="P15" s="9">
        <f>SUM(P16:P17)</f>
        <v>0</v>
      </c>
      <c r="Q15" s="7">
        <f>SUM(Q16:Q17)</f>
        <v>0</v>
      </c>
      <c r="R15" s="7">
        <f>SUM(R16:R17)</f>
        <v>98</v>
      </c>
      <c r="S15" s="9">
        <f>SUM(S16:S17)</f>
        <v>674966</v>
      </c>
      <c r="T15" s="7">
        <f>SUM(T16:T17)</f>
        <v>674966</v>
      </c>
    </row>
    <row r="16" spans="1:20" ht="45">
      <c r="A16" s="80"/>
      <c r="B16" s="40" t="s">
        <v>99</v>
      </c>
      <c r="C16" s="7">
        <f t="shared" si="0"/>
        <v>674966</v>
      </c>
      <c r="D16" s="7">
        <f aca="true" t="shared" si="1" ref="D16:D21">H16+L16+N16+Q16+T16</f>
        <v>674966</v>
      </c>
      <c r="E16" s="8"/>
      <c r="F16" s="9"/>
      <c r="G16" s="10"/>
      <c r="H16" s="10"/>
      <c r="I16" s="10"/>
      <c r="J16" s="81"/>
      <c r="K16" s="9"/>
      <c r="L16" s="10"/>
      <c r="M16" s="9">
        <v>0</v>
      </c>
      <c r="N16" s="47"/>
      <c r="O16" s="47"/>
      <c r="P16" s="9"/>
      <c r="Q16" s="47"/>
      <c r="R16" s="82">
        <v>98</v>
      </c>
      <c r="S16" s="9">
        <v>674966</v>
      </c>
      <c r="T16" s="83">
        <v>674966</v>
      </c>
    </row>
    <row r="17" spans="1:20" ht="15">
      <c r="A17" s="80"/>
      <c r="B17" s="45"/>
      <c r="C17" s="7"/>
      <c r="D17" s="7"/>
      <c r="E17" s="8"/>
      <c r="F17" s="9"/>
      <c r="G17" s="10"/>
      <c r="H17" s="10"/>
      <c r="I17" s="10"/>
      <c r="J17" s="81"/>
      <c r="K17" s="9"/>
      <c r="L17" s="10"/>
      <c r="M17" s="9"/>
      <c r="N17" s="47"/>
      <c r="O17" s="47"/>
      <c r="P17" s="9"/>
      <c r="Q17" s="47"/>
      <c r="R17" s="58"/>
      <c r="S17" s="17"/>
      <c r="T17" s="83"/>
    </row>
    <row r="18" spans="1:20" ht="15" customHeight="1">
      <c r="A18" s="84"/>
      <c r="B18" s="2" t="s">
        <v>20</v>
      </c>
      <c r="C18" s="7">
        <f t="shared" si="0"/>
        <v>0</v>
      </c>
      <c r="D18" s="7">
        <f t="shared" si="1"/>
        <v>0</v>
      </c>
      <c r="E18" s="85"/>
      <c r="F18" s="9">
        <f>F19</f>
        <v>0</v>
      </c>
      <c r="G18" s="86">
        <f>G19</f>
        <v>0</v>
      </c>
      <c r="H18" s="86">
        <f>H19</f>
        <v>0</v>
      </c>
      <c r="I18" s="86">
        <f>I19</f>
        <v>0</v>
      </c>
      <c r="J18" s="86"/>
      <c r="K18" s="9">
        <f>K19</f>
        <v>0</v>
      </c>
      <c r="L18" s="86">
        <f>L19</f>
        <v>0</v>
      </c>
      <c r="M18" s="9">
        <f>M19</f>
        <v>0</v>
      </c>
      <c r="N18" s="86">
        <f>N19</f>
        <v>0</v>
      </c>
      <c r="O18" s="86"/>
      <c r="P18" s="9">
        <f>P19</f>
        <v>0</v>
      </c>
      <c r="Q18" s="86">
        <f>Q19</f>
        <v>0</v>
      </c>
      <c r="R18" s="86"/>
      <c r="S18" s="9">
        <f>S19</f>
        <v>0</v>
      </c>
      <c r="T18" s="86">
        <f>T19</f>
        <v>0</v>
      </c>
    </row>
    <row r="19" spans="1:20" ht="15" customHeight="1">
      <c r="A19" s="80"/>
      <c r="B19" s="80" t="s">
        <v>45</v>
      </c>
      <c r="C19" s="7">
        <f t="shared" si="0"/>
        <v>0</v>
      </c>
      <c r="D19" s="7">
        <f t="shared" si="1"/>
        <v>0</v>
      </c>
      <c r="E19" s="46"/>
      <c r="F19" s="9"/>
      <c r="G19" s="47"/>
      <c r="H19" s="47"/>
      <c r="I19" s="47"/>
      <c r="J19" s="58"/>
      <c r="K19" s="9"/>
      <c r="L19" s="47"/>
      <c r="M19" s="9"/>
      <c r="N19" s="47"/>
      <c r="O19" s="47"/>
      <c r="P19" s="9"/>
      <c r="Q19" s="47"/>
      <c r="R19" s="58"/>
      <c r="S19" s="17"/>
      <c r="T19" s="83"/>
    </row>
    <row r="20" spans="1:20" ht="15" customHeight="1">
      <c r="A20" s="84"/>
      <c r="B20" s="2" t="s">
        <v>46</v>
      </c>
      <c r="C20" s="7">
        <f t="shared" si="0"/>
        <v>0</v>
      </c>
      <c r="D20" s="7">
        <f t="shared" si="1"/>
        <v>0</v>
      </c>
      <c r="E20" s="85"/>
      <c r="F20" s="9">
        <f>F21</f>
        <v>0</v>
      </c>
      <c r="G20" s="86">
        <f>G21</f>
        <v>0</v>
      </c>
      <c r="H20" s="86">
        <f>H21</f>
        <v>0</v>
      </c>
      <c r="I20" s="86">
        <f>I21</f>
        <v>0</v>
      </c>
      <c r="J20" s="86"/>
      <c r="K20" s="9">
        <f>K21</f>
        <v>0</v>
      </c>
      <c r="L20" s="86">
        <f>L21</f>
        <v>0</v>
      </c>
      <c r="M20" s="9">
        <f>M21</f>
        <v>0</v>
      </c>
      <c r="N20" s="86">
        <f>N21</f>
        <v>0</v>
      </c>
      <c r="O20" s="86"/>
      <c r="P20" s="9">
        <f>P21</f>
        <v>0</v>
      </c>
      <c r="Q20" s="86">
        <f>Q21</f>
        <v>0</v>
      </c>
      <c r="R20" s="86"/>
      <c r="S20" s="9">
        <f>S21</f>
        <v>0</v>
      </c>
      <c r="T20" s="86">
        <f>T21</f>
        <v>0</v>
      </c>
    </row>
    <row r="21" spans="1:20" ht="15" customHeight="1">
      <c r="A21" s="48"/>
      <c r="B21" s="80" t="s">
        <v>45</v>
      </c>
      <c r="C21" s="7">
        <f t="shared" si="0"/>
        <v>0</v>
      </c>
      <c r="D21" s="7">
        <f t="shared" si="1"/>
        <v>0</v>
      </c>
      <c r="E21" s="46"/>
      <c r="F21" s="9"/>
      <c r="G21" s="47"/>
      <c r="H21" s="47"/>
      <c r="I21" s="47"/>
      <c r="J21" s="48"/>
      <c r="K21" s="9"/>
      <c r="L21" s="47"/>
      <c r="M21" s="9"/>
      <c r="N21" s="47"/>
      <c r="O21" s="47"/>
      <c r="P21" s="9"/>
      <c r="Q21" s="47"/>
      <c r="R21" s="48"/>
      <c r="S21" s="17"/>
      <c r="T21" s="83"/>
    </row>
    <row r="22" spans="1:20" s="79" customFormat="1" ht="15" customHeight="1">
      <c r="A22" s="76" t="s">
        <v>11</v>
      </c>
      <c r="B22" s="76" t="s">
        <v>30</v>
      </c>
      <c r="C22" s="7">
        <f t="shared" si="0"/>
        <v>57600</v>
      </c>
      <c r="D22" s="7">
        <f>H22+L22+N22+Q22+T22</f>
        <v>57600</v>
      </c>
      <c r="E22" s="77"/>
      <c r="F22" s="9">
        <f>SUM(F23:F23)</f>
        <v>57600</v>
      </c>
      <c r="G22" s="78">
        <f>SUM(G23:G23)</f>
        <v>0</v>
      </c>
      <c r="H22" s="78">
        <f>SUM(H23:H23)</f>
        <v>57600</v>
      </c>
      <c r="I22" s="78">
        <f>SUM(I23:I23)</f>
        <v>0</v>
      </c>
      <c r="J22" s="77"/>
      <c r="K22" s="9">
        <f>SUM(K23:K23)</f>
        <v>0</v>
      </c>
      <c r="L22" s="78">
        <f>SUM(L23:L23)</f>
        <v>0</v>
      </c>
      <c r="M22" s="9">
        <f>SUM(M23:M23)</f>
        <v>0</v>
      </c>
      <c r="N22" s="78">
        <f>SUM(N23:N23)</f>
        <v>0</v>
      </c>
      <c r="O22" s="78"/>
      <c r="P22" s="9">
        <f>SUM(P23:P23)</f>
        <v>0</v>
      </c>
      <c r="Q22" s="78">
        <f>SUM(Q23:Q23)</f>
        <v>0</v>
      </c>
      <c r="R22" s="77"/>
      <c r="S22" s="17">
        <f>SUM(S23:S23)</f>
        <v>0</v>
      </c>
      <c r="T22" s="87">
        <f>SUM(T23:T23)</f>
        <v>0</v>
      </c>
    </row>
    <row r="23" spans="1:20" s="19" customFormat="1" ht="30">
      <c r="A23" s="6"/>
      <c r="B23" s="4" t="s">
        <v>174</v>
      </c>
      <c r="C23" s="7">
        <f t="shared" si="0"/>
        <v>57600</v>
      </c>
      <c r="D23" s="7">
        <f>H23+L23+N23+Q23+T23</f>
        <v>57600</v>
      </c>
      <c r="E23" s="8" t="s">
        <v>106</v>
      </c>
      <c r="F23" s="9">
        <v>57600</v>
      </c>
      <c r="G23" s="10"/>
      <c r="H23" s="10">
        <v>57600</v>
      </c>
      <c r="I23" s="10"/>
      <c r="J23" s="6"/>
      <c r="K23" s="9"/>
      <c r="L23" s="10"/>
      <c r="M23" s="9"/>
      <c r="N23" s="10"/>
      <c r="O23" s="10"/>
      <c r="P23" s="9"/>
      <c r="Q23" s="10"/>
      <c r="R23" s="6"/>
      <c r="S23" s="17"/>
      <c r="T23" s="18"/>
    </row>
    <row r="24" spans="1:20" s="79" customFormat="1" ht="15" customHeight="1">
      <c r="A24" s="76" t="s">
        <v>12</v>
      </c>
      <c r="B24" s="76" t="s">
        <v>31</v>
      </c>
      <c r="C24" s="7">
        <f>F24+K24+M24+S24+P24</f>
        <v>552804</v>
      </c>
      <c r="D24" s="7">
        <f>H24+L24+N24+Q24+T24</f>
        <v>552804</v>
      </c>
      <c r="E24" s="77"/>
      <c r="F24" s="9">
        <f>SUM(F25:F35)</f>
        <v>133060</v>
      </c>
      <c r="G24" s="78">
        <f>SUM(G25:G35)</f>
        <v>133060</v>
      </c>
      <c r="H24" s="78">
        <f>SUM(H25:H35)</f>
        <v>133060</v>
      </c>
      <c r="I24" s="78">
        <f>SUM(I25:I35)</f>
        <v>133060</v>
      </c>
      <c r="J24" s="77"/>
      <c r="K24" s="9">
        <f>SUM(K25:K35)</f>
        <v>148268</v>
      </c>
      <c r="L24" s="78">
        <f>SUM(L25:L35)</f>
        <v>148268</v>
      </c>
      <c r="M24" s="9">
        <f>SUM(M25:M35)</f>
        <v>271476</v>
      </c>
      <c r="N24" s="78">
        <f>SUM(N25:N35)</f>
        <v>271476</v>
      </c>
      <c r="O24" s="78"/>
      <c r="P24" s="9">
        <f>SUM(P25:P35)</f>
        <v>0</v>
      </c>
      <c r="Q24" s="78">
        <f>SUM(Q25:Q35)</f>
        <v>0</v>
      </c>
      <c r="R24" s="77"/>
      <c r="S24" s="17">
        <f>SUM(S25:S35)</f>
        <v>0</v>
      </c>
      <c r="T24" s="87">
        <f>SUM(T25:T35)</f>
        <v>0</v>
      </c>
    </row>
    <row r="25" spans="1:20" ht="15">
      <c r="A25" s="45"/>
      <c r="B25" s="80"/>
      <c r="C25" s="7"/>
      <c r="D25" s="7"/>
      <c r="E25" s="8"/>
      <c r="F25" s="9"/>
      <c r="G25" s="10"/>
      <c r="H25" s="10"/>
      <c r="I25" s="10"/>
      <c r="J25" s="6"/>
      <c r="K25" s="9"/>
      <c r="L25" s="10"/>
      <c r="M25" s="9"/>
      <c r="N25" s="10"/>
      <c r="O25" s="10"/>
      <c r="P25" s="9"/>
      <c r="Q25" s="10"/>
      <c r="R25" s="6"/>
      <c r="S25" s="17"/>
      <c r="T25" s="18"/>
    </row>
    <row r="26" spans="1:20" ht="15">
      <c r="A26" s="45"/>
      <c r="B26" s="80"/>
      <c r="C26" s="7"/>
      <c r="D26" s="7"/>
      <c r="E26" s="8"/>
      <c r="F26" s="9"/>
      <c r="G26" s="10"/>
      <c r="H26" s="88"/>
      <c r="I26" s="10"/>
      <c r="J26" s="6"/>
      <c r="K26" s="9"/>
      <c r="L26" s="10"/>
      <c r="M26" s="9"/>
      <c r="N26" s="10"/>
      <c r="O26" s="10"/>
      <c r="P26" s="9"/>
      <c r="Q26" s="10"/>
      <c r="R26" s="6"/>
      <c r="S26" s="17"/>
      <c r="T26" s="18"/>
    </row>
    <row r="27" spans="1:20" s="90" customFormat="1" ht="45">
      <c r="A27" s="89"/>
      <c r="B27" s="14" t="s">
        <v>65</v>
      </c>
      <c r="C27" s="7">
        <f t="shared" si="0"/>
        <v>161474</v>
      </c>
      <c r="D27" s="7">
        <f aca="true" t="shared" si="2" ref="D27:D32">H27+L27+N27+Q27+T27</f>
        <v>161474</v>
      </c>
      <c r="E27" s="8" t="s">
        <v>62</v>
      </c>
      <c r="F27" s="9">
        <v>100000</v>
      </c>
      <c r="G27" s="10">
        <v>100000</v>
      </c>
      <c r="H27" s="10">
        <v>100000</v>
      </c>
      <c r="I27" s="10">
        <v>100000</v>
      </c>
      <c r="J27" s="6" t="s">
        <v>62</v>
      </c>
      <c r="K27" s="9">
        <v>16384</v>
      </c>
      <c r="L27" s="10">
        <v>16384</v>
      </c>
      <c r="M27" s="9">
        <v>45090</v>
      </c>
      <c r="N27" s="10">
        <v>45090</v>
      </c>
      <c r="O27" s="10"/>
      <c r="P27" s="9"/>
      <c r="Q27" s="10"/>
      <c r="R27" s="6"/>
      <c r="S27" s="17"/>
      <c r="T27" s="18"/>
    </row>
    <row r="28" spans="1:20" s="90" customFormat="1" ht="45">
      <c r="A28" s="89"/>
      <c r="B28" s="14" t="s">
        <v>96</v>
      </c>
      <c r="C28" s="7">
        <f t="shared" si="0"/>
        <v>161474</v>
      </c>
      <c r="D28" s="7">
        <f>H28+L28+N28+Q28+T28</f>
        <v>161474</v>
      </c>
      <c r="E28" s="8"/>
      <c r="F28" s="9"/>
      <c r="G28" s="10"/>
      <c r="H28" s="10"/>
      <c r="I28" s="10"/>
      <c r="J28" s="6" t="s">
        <v>62</v>
      </c>
      <c r="K28" s="9">
        <v>16384</v>
      </c>
      <c r="L28" s="10">
        <v>16384</v>
      </c>
      <c r="M28" s="9">
        <v>145090</v>
      </c>
      <c r="N28" s="10">
        <v>145090</v>
      </c>
      <c r="O28" s="10"/>
      <c r="P28" s="9"/>
      <c r="Q28" s="10"/>
      <c r="R28" s="6"/>
      <c r="S28" s="17"/>
      <c r="T28" s="18"/>
    </row>
    <row r="29" spans="1:20" s="90" customFormat="1" ht="60">
      <c r="A29" s="89"/>
      <c r="B29" s="45" t="s">
        <v>73</v>
      </c>
      <c r="C29" s="7">
        <f>F29+K29+M29+S29+P29</f>
        <v>4200</v>
      </c>
      <c r="D29" s="7">
        <f>H29+L29+N29+Q29+T29</f>
        <v>4200</v>
      </c>
      <c r="E29" s="8"/>
      <c r="F29" s="9"/>
      <c r="G29" s="10"/>
      <c r="H29" s="10"/>
      <c r="I29" s="10"/>
      <c r="J29" s="6"/>
      <c r="K29" s="9"/>
      <c r="L29" s="10"/>
      <c r="M29" s="9">
        <v>4200</v>
      </c>
      <c r="N29" s="10">
        <v>4200</v>
      </c>
      <c r="O29" s="10"/>
      <c r="P29" s="9"/>
      <c r="Q29" s="10"/>
      <c r="R29" s="6"/>
      <c r="S29" s="17"/>
      <c r="T29" s="18"/>
    </row>
    <row r="30" spans="1:20" s="90" customFormat="1" ht="30">
      <c r="A30" s="89"/>
      <c r="B30" s="14" t="s">
        <v>75</v>
      </c>
      <c r="C30" s="7">
        <f t="shared" si="0"/>
        <v>150060</v>
      </c>
      <c r="D30" s="7">
        <f t="shared" si="2"/>
        <v>150060</v>
      </c>
      <c r="E30" s="8" t="s">
        <v>62</v>
      </c>
      <c r="F30" s="9">
        <v>33060</v>
      </c>
      <c r="G30" s="10">
        <v>33060</v>
      </c>
      <c r="H30" s="10">
        <v>33060</v>
      </c>
      <c r="I30" s="10">
        <v>33060</v>
      </c>
      <c r="J30" s="6" t="s">
        <v>62</v>
      </c>
      <c r="K30" s="9">
        <v>115500</v>
      </c>
      <c r="L30" s="10">
        <v>115500</v>
      </c>
      <c r="M30" s="9">
        <v>1500</v>
      </c>
      <c r="N30" s="10">
        <v>1500</v>
      </c>
      <c r="O30" s="10"/>
      <c r="P30" s="9"/>
      <c r="Q30" s="10"/>
      <c r="R30" s="6"/>
      <c r="S30" s="17"/>
      <c r="T30" s="18"/>
    </row>
    <row r="31" spans="1:20" s="90" customFormat="1" ht="60">
      <c r="A31" s="89"/>
      <c r="B31" s="14" t="s">
        <v>70</v>
      </c>
      <c r="C31" s="7">
        <f>F31+K31+M31+S31+P31</f>
        <v>15596</v>
      </c>
      <c r="D31" s="7">
        <f>H31+L31+N31+Q31+T31</f>
        <v>15596</v>
      </c>
      <c r="E31" s="8"/>
      <c r="F31" s="9"/>
      <c r="G31" s="10"/>
      <c r="H31" s="10"/>
      <c r="I31" s="10"/>
      <c r="J31" s="6"/>
      <c r="K31" s="9"/>
      <c r="L31" s="10"/>
      <c r="M31" s="9">
        <v>15596</v>
      </c>
      <c r="N31" s="10">
        <v>15596</v>
      </c>
      <c r="O31" s="10"/>
      <c r="P31" s="9"/>
      <c r="Q31" s="10"/>
      <c r="R31" s="6"/>
      <c r="S31" s="17"/>
      <c r="T31" s="18"/>
    </row>
    <row r="32" spans="1:20" s="90" customFormat="1" ht="60">
      <c r="A32" s="89"/>
      <c r="B32" s="91" t="s">
        <v>61</v>
      </c>
      <c r="C32" s="7">
        <f t="shared" si="0"/>
        <v>60000</v>
      </c>
      <c r="D32" s="7">
        <f t="shared" si="2"/>
        <v>60000</v>
      </c>
      <c r="E32" s="8"/>
      <c r="F32" s="9"/>
      <c r="G32" s="10"/>
      <c r="H32" s="10"/>
      <c r="I32" s="10"/>
      <c r="J32" s="6"/>
      <c r="K32" s="9"/>
      <c r="L32" s="10"/>
      <c r="M32" s="9">
        <v>60000</v>
      </c>
      <c r="N32" s="10">
        <v>60000</v>
      </c>
      <c r="O32" s="10"/>
      <c r="P32" s="9"/>
      <c r="Q32" s="10"/>
      <c r="R32" s="6"/>
      <c r="S32" s="17"/>
      <c r="T32" s="18"/>
    </row>
    <row r="33" spans="1:20" s="90" customFormat="1" ht="15">
      <c r="A33" s="89"/>
      <c r="B33" s="91"/>
      <c r="C33" s="7">
        <f>F33+K33+M33+S33+P33</f>
        <v>0</v>
      </c>
      <c r="D33" s="7">
        <f aca="true" t="shared" si="3" ref="D33:D38">H33+L33+N33+Q33+T33</f>
        <v>0</v>
      </c>
      <c r="E33" s="8"/>
      <c r="F33" s="9">
        <v>0</v>
      </c>
      <c r="G33" s="10">
        <v>0</v>
      </c>
      <c r="H33" s="10"/>
      <c r="I33" s="10"/>
      <c r="J33" s="6"/>
      <c r="K33" s="9"/>
      <c r="L33" s="10"/>
      <c r="M33" s="9"/>
      <c r="N33" s="10"/>
      <c r="O33" s="10"/>
      <c r="P33" s="9"/>
      <c r="Q33" s="10"/>
      <c r="R33" s="6"/>
      <c r="S33" s="17"/>
      <c r="T33" s="18"/>
    </row>
    <row r="34" spans="1:20" s="90" customFormat="1" ht="15">
      <c r="A34" s="89"/>
      <c r="B34" s="91"/>
      <c r="C34" s="7">
        <f>F34+K34+M34+S34+P34</f>
        <v>0</v>
      </c>
      <c r="D34" s="7">
        <f t="shared" si="3"/>
        <v>0</v>
      </c>
      <c r="E34" s="8"/>
      <c r="F34" s="9"/>
      <c r="G34" s="10"/>
      <c r="H34" s="10"/>
      <c r="I34" s="10"/>
      <c r="J34" s="6"/>
      <c r="K34" s="9"/>
      <c r="L34" s="10"/>
      <c r="M34" s="9"/>
      <c r="N34" s="10"/>
      <c r="O34" s="10"/>
      <c r="P34" s="9"/>
      <c r="Q34" s="10"/>
      <c r="R34" s="6"/>
      <c r="S34" s="17"/>
      <c r="T34" s="18"/>
    </row>
    <row r="35" spans="1:20" s="90" customFormat="1" ht="15">
      <c r="A35" s="89"/>
      <c r="B35" s="91"/>
      <c r="C35" s="7">
        <f>F35+K35+M35+S35+P35</f>
        <v>0</v>
      </c>
      <c r="D35" s="7">
        <f t="shared" si="3"/>
        <v>0</v>
      </c>
      <c r="E35" s="8"/>
      <c r="F35" s="9"/>
      <c r="G35" s="10"/>
      <c r="H35" s="10"/>
      <c r="I35" s="10"/>
      <c r="J35" s="6"/>
      <c r="K35" s="9"/>
      <c r="L35" s="10"/>
      <c r="M35" s="9"/>
      <c r="N35" s="10"/>
      <c r="O35" s="10"/>
      <c r="P35" s="9"/>
      <c r="Q35" s="10"/>
      <c r="R35" s="6"/>
      <c r="S35" s="17"/>
      <c r="T35" s="18"/>
    </row>
    <row r="36" spans="1:20" s="79" customFormat="1" ht="15" customHeight="1">
      <c r="A36" s="76" t="s">
        <v>13</v>
      </c>
      <c r="B36" s="76" t="s">
        <v>32</v>
      </c>
      <c r="C36" s="7">
        <f t="shared" si="0"/>
        <v>0</v>
      </c>
      <c r="D36" s="7">
        <f t="shared" si="3"/>
        <v>0</v>
      </c>
      <c r="E36" s="77"/>
      <c r="F36" s="9">
        <f>SUM(F37:F37)</f>
        <v>0</v>
      </c>
      <c r="G36" s="78">
        <f>SUM(G37:G37)</f>
        <v>0</v>
      </c>
      <c r="H36" s="78">
        <f>SUM(H37:H37)</f>
        <v>0</v>
      </c>
      <c r="I36" s="78">
        <f>SUM(I37:I37)</f>
        <v>0</v>
      </c>
      <c r="J36" s="77"/>
      <c r="K36" s="9">
        <f>SUM(K37:K37)</f>
        <v>0</v>
      </c>
      <c r="L36" s="78">
        <f>SUM(L37:L37)</f>
        <v>0</v>
      </c>
      <c r="M36" s="9">
        <f>SUM(M37:M37)</f>
        <v>0</v>
      </c>
      <c r="N36" s="78">
        <f>SUM(N37:N37)</f>
        <v>0</v>
      </c>
      <c r="O36" s="78"/>
      <c r="P36" s="9">
        <f>SUM(P37:P37)</f>
        <v>0</v>
      </c>
      <c r="Q36" s="78">
        <f>SUM(Q37:Q37)</f>
        <v>0</v>
      </c>
      <c r="R36" s="77"/>
      <c r="S36" s="17">
        <f>SUM(S37:S37)</f>
        <v>0</v>
      </c>
      <c r="T36" s="87">
        <f>SUM(T37:T37)</f>
        <v>0</v>
      </c>
    </row>
    <row r="37" spans="1:20" ht="15" customHeight="1">
      <c r="A37" s="48"/>
      <c r="B37" s="80" t="s">
        <v>23</v>
      </c>
      <c r="C37" s="7">
        <f t="shared" si="0"/>
        <v>0</v>
      </c>
      <c r="D37" s="7">
        <f t="shared" si="3"/>
        <v>0</v>
      </c>
      <c r="E37" s="46"/>
      <c r="F37" s="9"/>
      <c r="G37" s="47"/>
      <c r="H37" s="47"/>
      <c r="I37" s="47"/>
      <c r="J37" s="48"/>
      <c r="K37" s="9"/>
      <c r="L37" s="47"/>
      <c r="M37" s="9"/>
      <c r="N37" s="47"/>
      <c r="O37" s="47"/>
      <c r="P37" s="9"/>
      <c r="Q37" s="47"/>
      <c r="R37" s="48"/>
      <c r="S37" s="17"/>
      <c r="T37" s="83"/>
    </row>
    <row r="38" spans="1:20" s="79" customFormat="1" ht="15" customHeight="1">
      <c r="A38" s="76" t="s">
        <v>14</v>
      </c>
      <c r="B38" s="76" t="s">
        <v>33</v>
      </c>
      <c r="C38" s="7">
        <f t="shared" si="0"/>
        <v>0</v>
      </c>
      <c r="D38" s="7">
        <f t="shared" si="3"/>
        <v>0</v>
      </c>
      <c r="E38" s="77"/>
      <c r="F38" s="9">
        <f>SUM(F39:F39)</f>
        <v>0</v>
      </c>
      <c r="G38" s="78">
        <f>SUM(G39:G39)</f>
        <v>0</v>
      </c>
      <c r="H38" s="78">
        <f>SUM(H39:H39)</f>
        <v>0</v>
      </c>
      <c r="I38" s="78">
        <f>SUM(I39:I39)</f>
        <v>0</v>
      </c>
      <c r="J38" s="77"/>
      <c r="K38" s="9">
        <f>SUM(K39:K39)</f>
        <v>0</v>
      </c>
      <c r="L38" s="78">
        <f>SUM(L39:L39)</f>
        <v>0</v>
      </c>
      <c r="M38" s="9">
        <f>SUM(M39:M39)</f>
        <v>0</v>
      </c>
      <c r="N38" s="78">
        <f>SUM(N39:N39)</f>
        <v>0</v>
      </c>
      <c r="O38" s="78"/>
      <c r="P38" s="9">
        <f>SUM(P39:P39)</f>
        <v>0</v>
      </c>
      <c r="Q38" s="78">
        <f>SUM(Q39:Q39)</f>
        <v>0</v>
      </c>
      <c r="R38" s="77"/>
      <c r="S38" s="17">
        <f>SUM(S39:S39)</f>
        <v>0</v>
      </c>
      <c r="T38" s="87"/>
    </row>
    <row r="39" spans="1:20" ht="15">
      <c r="A39" s="48"/>
      <c r="B39" s="80"/>
      <c r="C39" s="7"/>
      <c r="D39" s="7"/>
      <c r="E39" s="46"/>
      <c r="F39" s="9"/>
      <c r="G39" s="47"/>
      <c r="H39" s="47"/>
      <c r="I39" s="47"/>
      <c r="J39" s="48"/>
      <c r="K39" s="9"/>
      <c r="L39" s="47"/>
      <c r="M39" s="9"/>
      <c r="N39" s="47"/>
      <c r="O39" s="47"/>
      <c r="P39" s="9"/>
      <c r="Q39" s="47"/>
      <c r="R39" s="48"/>
      <c r="S39" s="17"/>
      <c r="T39" s="83"/>
    </row>
    <row r="40" spans="1:20" s="79" customFormat="1" ht="45" customHeight="1">
      <c r="A40" s="76" t="s">
        <v>15</v>
      </c>
      <c r="B40" s="76" t="s">
        <v>34</v>
      </c>
      <c r="C40" s="7">
        <f t="shared" si="0"/>
        <v>544733</v>
      </c>
      <c r="D40" s="7">
        <f>H40+L40+N40+Q40+T40</f>
        <v>544733</v>
      </c>
      <c r="E40" s="77"/>
      <c r="F40" s="9">
        <f>SUM(F41:F47)</f>
        <v>260000</v>
      </c>
      <c r="G40" s="78">
        <f>SUM(G41:G47)</f>
        <v>0</v>
      </c>
      <c r="H40" s="78">
        <f>SUM(H41:H47)</f>
        <v>260000</v>
      </c>
      <c r="I40" s="78">
        <f>SUM(I41:I47)</f>
        <v>0</v>
      </c>
      <c r="J40" s="77"/>
      <c r="K40" s="9">
        <f>SUM(K41:K47)</f>
        <v>92360</v>
      </c>
      <c r="L40" s="78">
        <f>SUM(L41:L47)</f>
        <v>92360</v>
      </c>
      <c r="M40" s="9">
        <f>SUM(M41:M47)</f>
        <v>15600</v>
      </c>
      <c r="N40" s="78">
        <f>SUM(N41:N47)</f>
        <v>15600</v>
      </c>
      <c r="O40" s="78"/>
      <c r="P40" s="9">
        <f>SUM(P41:P47)</f>
        <v>0</v>
      </c>
      <c r="Q40" s="78">
        <f>SUM(Q41:Q47)</f>
        <v>0</v>
      </c>
      <c r="R40" s="77"/>
      <c r="S40" s="17">
        <f>SUM(S41:S47)</f>
        <v>176773</v>
      </c>
      <c r="T40" s="87">
        <f>SUM(T41:T47)</f>
        <v>176773</v>
      </c>
    </row>
    <row r="41" spans="1:20" ht="30">
      <c r="A41" s="80"/>
      <c r="B41" s="45" t="s">
        <v>175</v>
      </c>
      <c r="C41" s="7">
        <f aca="true" t="shared" si="4" ref="C41:C47">F41+K41+M41+S41+P41</f>
        <v>0</v>
      </c>
      <c r="D41" s="7">
        <f aca="true" t="shared" si="5" ref="D41:D47">H41+L41+N41+Q41+T41</f>
        <v>0</v>
      </c>
      <c r="E41" s="46"/>
      <c r="F41" s="9"/>
      <c r="G41" s="10"/>
      <c r="H41" s="10"/>
      <c r="I41" s="10"/>
      <c r="J41" s="46"/>
      <c r="K41" s="9"/>
      <c r="L41" s="10"/>
      <c r="M41" s="9">
        <v>0</v>
      </c>
      <c r="N41" s="47">
        <v>0</v>
      </c>
      <c r="O41" s="47"/>
      <c r="P41" s="9"/>
      <c r="Q41" s="47"/>
      <c r="R41" s="48"/>
      <c r="S41" s="17"/>
      <c r="T41" s="83"/>
    </row>
    <row r="42" spans="1:20" ht="30">
      <c r="A42" s="80"/>
      <c r="B42" s="45" t="s">
        <v>112</v>
      </c>
      <c r="C42" s="7">
        <f t="shared" si="4"/>
        <v>25000</v>
      </c>
      <c r="D42" s="7">
        <f t="shared" si="5"/>
        <v>25000</v>
      </c>
      <c r="E42" s="46"/>
      <c r="F42" s="9"/>
      <c r="G42" s="10"/>
      <c r="H42" s="10"/>
      <c r="I42" s="10"/>
      <c r="J42" s="46" t="s">
        <v>62</v>
      </c>
      <c r="K42" s="9">
        <v>25000</v>
      </c>
      <c r="L42" s="10">
        <v>25000</v>
      </c>
      <c r="M42" s="9"/>
      <c r="N42" s="47">
        <v>0</v>
      </c>
      <c r="O42" s="47"/>
      <c r="P42" s="9"/>
      <c r="Q42" s="47"/>
      <c r="R42" s="48"/>
      <c r="S42" s="17"/>
      <c r="T42" s="83"/>
    </row>
    <row r="43" spans="1:20" ht="30">
      <c r="A43" s="80"/>
      <c r="B43" s="45" t="s">
        <v>90</v>
      </c>
      <c r="C43" s="7">
        <f t="shared" si="4"/>
        <v>15600</v>
      </c>
      <c r="D43" s="7">
        <f t="shared" si="5"/>
        <v>15600</v>
      </c>
      <c r="E43" s="46"/>
      <c r="F43" s="9"/>
      <c r="G43" s="10"/>
      <c r="H43" s="10"/>
      <c r="I43" s="10"/>
      <c r="J43" s="46"/>
      <c r="K43" s="9"/>
      <c r="L43" s="10"/>
      <c r="M43" s="9">
        <v>15600</v>
      </c>
      <c r="N43" s="47">
        <v>15600</v>
      </c>
      <c r="O43" s="47"/>
      <c r="P43" s="9"/>
      <c r="Q43" s="47"/>
      <c r="R43" s="48"/>
      <c r="S43" s="17"/>
      <c r="T43" s="83"/>
    </row>
    <row r="44" spans="1:20" ht="15">
      <c r="A44" s="80"/>
      <c r="B44" s="45" t="s">
        <v>108</v>
      </c>
      <c r="C44" s="7">
        <f t="shared" si="4"/>
        <v>0</v>
      </c>
      <c r="D44" s="7">
        <f t="shared" si="5"/>
        <v>0</v>
      </c>
      <c r="E44" s="46"/>
      <c r="F44" s="9"/>
      <c r="G44" s="10"/>
      <c r="H44" s="10"/>
      <c r="I44" s="10"/>
      <c r="J44" s="46"/>
      <c r="K44" s="9"/>
      <c r="L44" s="10"/>
      <c r="M44" s="9">
        <v>0</v>
      </c>
      <c r="N44" s="47">
        <v>0</v>
      </c>
      <c r="O44" s="47"/>
      <c r="P44" s="9"/>
      <c r="Q44" s="47"/>
      <c r="R44" s="48"/>
      <c r="S44" s="17"/>
      <c r="T44" s="83"/>
    </row>
    <row r="45" spans="1:20" ht="60">
      <c r="A45" s="80"/>
      <c r="B45" s="45" t="s">
        <v>66</v>
      </c>
      <c r="C45" s="7">
        <f t="shared" si="4"/>
        <v>15000</v>
      </c>
      <c r="D45" s="7">
        <f t="shared" si="5"/>
        <v>15000</v>
      </c>
      <c r="E45" s="46"/>
      <c r="F45" s="9"/>
      <c r="G45" s="10"/>
      <c r="H45" s="10"/>
      <c r="I45" s="10"/>
      <c r="J45" s="46" t="s">
        <v>62</v>
      </c>
      <c r="K45" s="9">
        <v>15000</v>
      </c>
      <c r="L45" s="10">
        <v>15000</v>
      </c>
      <c r="M45" s="9"/>
      <c r="N45" s="47"/>
      <c r="O45" s="47"/>
      <c r="P45" s="9"/>
      <c r="Q45" s="47"/>
      <c r="R45" s="48"/>
      <c r="S45" s="17"/>
      <c r="T45" s="83"/>
    </row>
    <row r="46" spans="1:20" s="19" customFormat="1" ht="120" customHeight="1">
      <c r="A46" s="4"/>
      <c r="B46" s="24" t="s">
        <v>171</v>
      </c>
      <c r="C46" s="7">
        <f t="shared" si="4"/>
        <v>312360</v>
      </c>
      <c r="D46" s="7">
        <f t="shared" si="5"/>
        <v>312360</v>
      </c>
      <c r="E46" s="8" t="s">
        <v>170</v>
      </c>
      <c r="F46" s="9">
        <v>260000</v>
      </c>
      <c r="G46" s="10"/>
      <c r="H46" s="10">
        <v>260000</v>
      </c>
      <c r="I46" s="10"/>
      <c r="J46" s="6" t="s">
        <v>62</v>
      </c>
      <c r="K46" s="9">
        <v>52360</v>
      </c>
      <c r="L46" s="10">
        <v>52360</v>
      </c>
      <c r="M46" s="9"/>
      <c r="N46" s="10"/>
      <c r="O46" s="10"/>
      <c r="P46" s="9"/>
      <c r="Q46" s="10"/>
      <c r="R46" s="6"/>
      <c r="S46" s="17"/>
      <c r="T46" s="18"/>
    </row>
    <row r="47" spans="1:20" s="19" customFormat="1" ht="45">
      <c r="A47" s="4"/>
      <c r="B47" s="24" t="s">
        <v>100</v>
      </c>
      <c r="C47" s="7">
        <f t="shared" si="4"/>
        <v>176773</v>
      </c>
      <c r="D47" s="7">
        <f t="shared" si="5"/>
        <v>176773</v>
      </c>
      <c r="E47" s="8"/>
      <c r="F47" s="9"/>
      <c r="G47" s="10"/>
      <c r="H47" s="10"/>
      <c r="I47" s="10"/>
      <c r="J47" s="6"/>
      <c r="K47" s="9"/>
      <c r="L47" s="10"/>
      <c r="M47" s="9"/>
      <c r="N47" s="10"/>
      <c r="O47" s="10"/>
      <c r="P47" s="9"/>
      <c r="Q47" s="10"/>
      <c r="R47" s="6">
        <v>98</v>
      </c>
      <c r="S47" s="17">
        <v>176773</v>
      </c>
      <c r="T47" s="18">
        <v>176773</v>
      </c>
    </row>
    <row r="48" spans="1:20" s="79" customFormat="1" ht="15" customHeight="1">
      <c r="A48" s="76" t="s">
        <v>16</v>
      </c>
      <c r="B48" s="76" t="s">
        <v>35</v>
      </c>
      <c r="C48" s="7">
        <f t="shared" si="0"/>
        <v>115488</v>
      </c>
      <c r="D48" s="7">
        <f>H48+L48+N48+Q48+T48</f>
        <v>115488</v>
      </c>
      <c r="E48" s="77"/>
      <c r="F48" s="9">
        <f>SUM(F49:F54)</f>
        <v>100800</v>
      </c>
      <c r="G48" s="92">
        <f>SUM(G49:G54)</f>
        <v>100800</v>
      </c>
      <c r="H48" s="92">
        <f>SUM(H49:H54)</f>
        <v>100800</v>
      </c>
      <c r="I48" s="92">
        <f>SUM(I49:I54)</f>
        <v>100800</v>
      </c>
      <c r="J48" s="77"/>
      <c r="K48" s="9">
        <f>SUM(K54:K54)</f>
        <v>0</v>
      </c>
      <c r="L48" s="78">
        <f>SUM(L54:L54)</f>
        <v>0</v>
      </c>
      <c r="M48" s="9">
        <f>SUM(M49:M54)</f>
        <v>14688</v>
      </c>
      <c r="N48" s="92">
        <f>SUM(N49:N54)</f>
        <v>14688</v>
      </c>
      <c r="O48" s="78"/>
      <c r="P48" s="9">
        <f>SUM(P54:P54)</f>
        <v>0</v>
      </c>
      <c r="Q48" s="78">
        <f>SUM(Q54:Q54)</f>
        <v>0</v>
      </c>
      <c r="R48" s="77"/>
      <c r="S48" s="17">
        <f>SUM(S54:S54)</f>
        <v>0</v>
      </c>
      <c r="T48" s="87">
        <f>SUM(T54:T54)</f>
        <v>0</v>
      </c>
    </row>
    <row r="49" spans="1:20" s="94" customFormat="1" ht="15">
      <c r="A49" s="93"/>
      <c r="B49" s="45"/>
      <c r="C49" s="7"/>
      <c r="D49" s="7"/>
      <c r="E49" s="8"/>
      <c r="F49" s="9"/>
      <c r="G49" s="10"/>
      <c r="H49" s="10"/>
      <c r="I49" s="10"/>
      <c r="J49" s="8"/>
      <c r="K49" s="9"/>
      <c r="L49" s="10"/>
      <c r="M49" s="9"/>
      <c r="N49" s="10"/>
      <c r="O49" s="10"/>
      <c r="P49" s="9"/>
      <c r="Q49" s="10"/>
      <c r="R49" s="8"/>
      <c r="S49" s="17"/>
      <c r="T49" s="18"/>
    </row>
    <row r="50" spans="1:20" s="94" customFormat="1" ht="15">
      <c r="A50" s="93"/>
      <c r="B50" s="45"/>
      <c r="C50" s="7"/>
      <c r="D50" s="7"/>
      <c r="E50" s="8"/>
      <c r="F50" s="9"/>
      <c r="G50" s="10"/>
      <c r="H50" s="10"/>
      <c r="I50" s="10"/>
      <c r="J50" s="8"/>
      <c r="K50" s="9"/>
      <c r="L50" s="10"/>
      <c r="M50" s="9"/>
      <c r="N50" s="10"/>
      <c r="O50" s="10"/>
      <c r="P50" s="9"/>
      <c r="Q50" s="10"/>
      <c r="R50" s="8"/>
      <c r="S50" s="17"/>
      <c r="T50" s="18"/>
    </row>
    <row r="51" spans="1:20" s="94" customFormat="1" ht="60">
      <c r="A51" s="93"/>
      <c r="B51" s="45" t="s">
        <v>67</v>
      </c>
      <c r="C51" s="7">
        <f t="shared" si="0"/>
        <v>11312</v>
      </c>
      <c r="D51" s="7">
        <f aca="true" t="shared" si="6" ref="D51:D59">H51+L51+N51+Q51+T51</f>
        <v>11312</v>
      </c>
      <c r="E51" s="8"/>
      <c r="F51" s="9"/>
      <c r="G51" s="10"/>
      <c r="H51" s="10"/>
      <c r="I51" s="10"/>
      <c r="J51" s="8"/>
      <c r="K51" s="9"/>
      <c r="L51" s="10"/>
      <c r="M51" s="9">
        <v>11312</v>
      </c>
      <c r="N51" s="10">
        <v>11312</v>
      </c>
      <c r="O51" s="10"/>
      <c r="P51" s="9"/>
      <c r="Q51" s="10"/>
      <c r="R51" s="8"/>
      <c r="S51" s="17"/>
      <c r="T51" s="18"/>
    </row>
    <row r="52" spans="1:20" s="94" customFormat="1" ht="60">
      <c r="A52" s="93"/>
      <c r="B52" s="45" t="s">
        <v>68</v>
      </c>
      <c r="C52" s="7">
        <f t="shared" si="0"/>
        <v>3376</v>
      </c>
      <c r="D52" s="7">
        <f t="shared" si="6"/>
        <v>3376</v>
      </c>
      <c r="E52" s="8"/>
      <c r="F52" s="9"/>
      <c r="G52" s="10"/>
      <c r="H52" s="10"/>
      <c r="I52" s="10"/>
      <c r="J52" s="8"/>
      <c r="K52" s="9"/>
      <c r="L52" s="10"/>
      <c r="M52" s="9">
        <v>3376</v>
      </c>
      <c r="N52" s="10">
        <v>3376</v>
      </c>
      <c r="O52" s="10"/>
      <c r="P52" s="9"/>
      <c r="Q52" s="10"/>
      <c r="R52" s="8"/>
      <c r="S52" s="17"/>
      <c r="T52" s="18"/>
    </row>
    <row r="53" spans="1:20" s="94" customFormat="1" ht="15">
      <c r="A53" s="93"/>
      <c r="B53" s="45" t="s">
        <v>207</v>
      </c>
      <c r="C53" s="7">
        <f>F53+K53+M53+S53+P53</f>
        <v>100800</v>
      </c>
      <c r="D53" s="7">
        <f t="shared" si="6"/>
        <v>100800</v>
      </c>
      <c r="E53" s="8" t="s">
        <v>62</v>
      </c>
      <c r="F53" s="9">
        <v>100800</v>
      </c>
      <c r="G53" s="10">
        <v>100800</v>
      </c>
      <c r="H53" s="10">
        <v>100800</v>
      </c>
      <c r="I53" s="10">
        <v>100800</v>
      </c>
      <c r="J53" s="8"/>
      <c r="K53" s="9"/>
      <c r="L53" s="10"/>
      <c r="M53" s="9"/>
      <c r="N53" s="10"/>
      <c r="O53" s="10"/>
      <c r="P53" s="9"/>
      <c r="Q53" s="10"/>
      <c r="R53" s="8"/>
      <c r="S53" s="17"/>
      <c r="T53" s="18"/>
    </row>
    <row r="54" spans="1:20" s="90" customFormat="1" ht="15">
      <c r="A54" s="89"/>
      <c r="B54" s="95"/>
      <c r="C54" s="7">
        <f>F54+K54+M54+S54+P54</f>
        <v>0</v>
      </c>
      <c r="D54" s="7">
        <f t="shared" si="6"/>
        <v>0</v>
      </c>
      <c r="E54" s="96"/>
      <c r="F54" s="9"/>
      <c r="G54" s="10"/>
      <c r="H54" s="10"/>
      <c r="I54" s="10"/>
      <c r="J54" s="6"/>
      <c r="K54" s="9"/>
      <c r="L54" s="10"/>
      <c r="M54" s="9"/>
      <c r="N54" s="88"/>
      <c r="O54" s="88"/>
      <c r="P54" s="9"/>
      <c r="Q54" s="88"/>
      <c r="R54" s="97"/>
      <c r="S54" s="17"/>
      <c r="T54" s="98"/>
    </row>
    <row r="55" spans="1:20" s="79" customFormat="1" ht="15" customHeight="1">
      <c r="A55" s="76" t="s">
        <v>17</v>
      </c>
      <c r="B55" s="76" t="s">
        <v>36</v>
      </c>
      <c r="C55" s="7">
        <f t="shared" si="0"/>
        <v>0</v>
      </c>
      <c r="D55" s="7">
        <f t="shared" si="6"/>
        <v>0</v>
      </c>
      <c r="E55" s="77"/>
      <c r="F55" s="9">
        <f>SUM(F56:F57)</f>
        <v>0</v>
      </c>
      <c r="G55" s="78">
        <f>SUM(G56:G57)</f>
        <v>0</v>
      </c>
      <c r="H55" s="78">
        <f>SUM(H56:H57)</f>
        <v>0</v>
      </c>
      <c r="I55" s="78">
        <f>SUM(I56:I57)</f>
        <v>0</v>
      </c>
      <c r="J55" s="77"/>
      <c r="K55" s="9">
        <f>SUM(K56:K57)</f>
        <v>0</v>
      </c>
      <c r="L55" s="78">
        <f>SUM(L56:L57)</f>
        <v>0</v>
      </c>
      <c r="M55" s="9">
        <f>SUM(M56:M57)</f>
        <v>0</v>
      </c>
      <c r="N55" s="78">
        <f>SUM(N56:N57)</f>
        <v>0</v>
      </c>
      <c r="O55" s="78"/>
      <c r="P55" s="9">
        <f>SUM(P56:P57)</f>
        <v>0</v>
      </c>
      <c r="Q55" s="78">
        <f>SUM(Q56:Q57)</f>
        <v>0</v>
      </c>
      <c r="R55" s="77"/>
      <c r="S55" s="17">
        <f>SUM(S56:S57)</f>
        <v>0</v>
      </c>
      <c r="T55" s="87">
        <f>SUM(T56:T57)</f>
        <v>0</v>
      </c>
    </row>
    <row r="56" spans="1:20" s="19" customFormat="1" ht="105">
      <c r="A56" s="4"/>
      <c r="B56" s="4" t="s">
        <v>92</v>
      </c>
      <c r="C56" s="7">
        <f t="shared" si="0"/>
        <v>0</v>
      </c>
      <c r="D56" s="7">
        <f t="shared" si="6"/>
        <v>0</v>
      </c>
      <c r="E56" s="99"/>
      <c r="F56" s="100"/>
      <c r="G56" s="101"/>
      <c r="H56" s="101"/>
      <c r="I56" s="101"/>
      <c r="J56" s="99"/>
      <c r="K56" s="100"/>
      <c r="L56" s="12"/>
      <c r="M56" s="11"/>
      <c r="N56" s="12"/>
      <c r="O56" s="12"/>
      <c r="P56" s="11"/>
      <c r="Q56" s="12"/>
      <c r="R56" s="6"/>
      <c r="S56" s="102"/>
      <c r="T56" s="103"/>
    </row>
    <row r="57" spans="1:20" s="19" customFormat="1" ht="15">
      <c r="A57" s="4"/>
      <c r="B57" s="4"/>
      <c r="C57" s="7">
        <f t="shared" si="0"/>
        <v>0</v>
      </c>
      <c r="D57" s="7">
        <f t="shared" si="6"/>
        <v>0</v>
      </c>
      <c r="E57" s="6"/>
      <c r="F57" s="11"/>
      <c r="G57" s="12"/>
      <c r="H57" s="12"/>
      <c r="I57" s="12"/>
      <c r="J57" s="6"/>
      <c r="K57" s="11">
        <v>0</v>
      </c>
      <c r="L57" s="12"/>
      <c r="M57" s="11"/>
      <c r="N57" s="12"/>
      <c r="O57" s="12"/>
      <c r="P57" s="11"/>
      <c r="Q57" s="12"/>
      <c r="R57" s="6"/>
      <c r="S57" s="102"/>
      <c r="T57" s="103"/>
    </row>
    <row r="58" spans="1:20" s="19" customFormat="1" ht="41.25" customHeight="1">
      <c r="A58" s="73">
        <v>5200</v>
      </c>
      <c r="B58" s="104" t="s">
        <v>3</v>
      </c>
      <c r="C58" s="7">
        <f>F58+K58+M58+S58+P58</f>
        <v>5750149</v>
      </c>
      <c r="D58" s="7">
        <f t="shared" si="6"/>
        <v>5661342</v>
      </c>
      <c r="E58" s="7"/>
      <c r="F58" s="9">
        <f>F59+F82+F105+F207+F225+F259+F300+F345</f>
        <v>1321030</v>
      </c>
      <c r="G58" s="7">
        <f>G59+G82+G105+G207+G225+G259+G300+G345</f>
        <v>556540</v>
      </c>
      <c r="H58" s="7">
        <f>H59+H82+H105+H207+H225+H259+H300+H345</f>
        <v>1322388</v>
      </c>
      <c r="I58" s="7">
        <f>I59+I82+I105+I207+I225+I259+I300+I345</f>
        <v>556540</v>
      </c>
      <c r="J58" s="75"/>
      <c r="K58" s="9">
        <f>K59+K82+K105+K207+K225+K259+K300+K345</f>
        <v>819406</v>
      </c>
      <c r="L58" s="7">
        <f>L59+L82+L105+L207+L225+L259+L300+L345</f>
        <v>819406</v>
      </c>
      <c r="M58" s="9">
        <f>M59+M82+M105+M207+M225+M259+M300+M345</f>
        <v>905340</v>
      </c>
      <c r="N58" s="7">
        <f>N59+N82+N105+N207+N225+N259+N300+N345</f>
        <v>815175</v>
      </c>
      <c r="O58" s="7"/>
      <c r="P58" s="9">
        <f>P59+P82+P105+P207+P225+P259+P300+P345</f>
        <v>671693</v>
      </c>
      <c r="Q58" s="7">
        <f>Q59+Q82+Q105+Q207+Q225+Q259+Q300+Q345</f>
        <v>671693</v>
      </c>
      <c r="R58" s="75"/>
      <c r="S58" s="9">
        <f>S59+S82+S105+S207+S225+S259+S300+S345</f>
        <v>2032680</v>
      </c>
      <c r="T58" s="7">
        <f>T59+T82+T105+T207+T225+T259+T300+T345</f>
        <v>2032680</v>
      </c>
    </row>
    <row r="59" spans="1:20" s="79" customFormat="1" ht="15">
      <c r="A59" s="76" t="s">
        <v>10</v>
      </c>
      <c r="B59" s="76" t="s">
        <v>29</v>
      </c>
      <c r="C59" s="7">
        <f t="shared" si="0"/>
        <v>142800</v>
      </c>
      <c r="D59" s="7">
        <f t="shared" si="6"/>
        <v>142800</v>
      </c>
      <c r="E59" s="77"/>
      <c r="F59" s="9">
        <f>F60+F63+F65+F69+F72+F75+F80</f>
        <v>0</v>
      </c>
      <c r="G59" s="78">
        <f>G60+G63+G65+G69+G72+G75+G80</f>
        <v>0</v>
      </c>
      <c r="H59" s="78">
        <f>H60+H63+H65+H69+H72+H75+H80</f>
        <v>0</v>
      </c>
      <c r="I59" s="78">
        <f>I60+I63+I65+I69+I72+I75+I80</f>
        <v>0</v>
      </c>
      <c r="J59" s="78"/>
      <c r="K59" s="9">
        <f>K60+K63+K65+K69+K72+K75+K80</f>
        <v>0</v>
      </c>
      <c r="L59" s="78">
        <f>L60+L63+L65+L69+L72+L75+L80</f>
        <v>0</v>
      </c>
      <c r="M59" s="9">
        <f>M60+M63+M65+M69+M72+M75+M80</f>
        <v>142800</v>
      </c>
      <c r="N59" s="78">
        <f>N60+N63+N65+N69+N72+N75+N80</f>
        <v>142800</v>
      </c>
      <c r="O59" s="78"/>
      <c r="P59" s="9">
        <f>P60+P63+P65+P69+P72+P75+P80</f>
        <v>0</v>
      </c>
      <c r="Q59" s="78">
        <f>Q60+Q63+Q65+Q69+Q72+Q75+Q80</f>
        <v>0</v>
      </c>
      <c r="R59" s="78"/>
      <c r="S59" s="9">
        <f>S60+S63+S65+S69+S72+S75+S80</f>
        <v>0</v>
      </c>
      <c r="T59" s="78">
        <f>T60+T63+T65+T69+T72+T75+T80</f>
        <v>0</v>
      </c>
    </row>
    <row r="60" spans="1:20" s="19" customFormat="1" ht="15">
      <c r="A60" s="84">
        <v>5201</v>
      </c>
      <c r="B60" s="84" t="s">
        <v>24</v>
      </c>
      <c r="C60" s="7">
        <f t="shared" si="0"/>
        <v>23000</v>
      </c>
      <c r="D60" s="7">
        <f aca="true" t="shared" si="7" ref="D60:D74">H60+L60+N60+Q60+T60</f>
        <v>23000</v>
      </c>
      <c r="E60" s="105"/>
      <c r="F60" s="11">
        <f>SUM(F61:F62)</f>
        <v>0</v>
      </c>
      <c r="G60" s="106">
        <f>SUM(G61:G62)</f>
        <v>0</v>
      </c>
      <c r="H60" s="106">
        <f>SUM(H61:H62)</f>
        <v>0</v>
      </c>
      <c r="I60" s="106">
        <f>SUM(I61:I62)</f>
        <v>0</v>
      </c>
      <c r="J60" s="105"/>
      <c r="K60" s="11">
        <f>SUM(K61:K62)</f>
        <v>0</v>
      </c>
      <c r="L60" s="106">
        <f>SUM(L61:L62)</f>
        <v>0</v>
      </c>
      <c r="M60" s="11">
        <f>SUM(M61:M62)</f>
        <v>23000</v>
      </c>
      <c r="N60" s="106">
        <f>SUM(N61:N62)</f>
        <v>23000</v>
      </c>
      <c r="O60" s="106"/>
      <c r="P60" s="11">
        <f>SUM(P61:P62)</f>
        <v>0</v>
      </c>
      <c r="Q60" s="106">
        <f>SUM(Q61:Q62)</f>
        <v>0</v>
      </c>
      <c r="R60" s="105"/>
      <c r="S60" s="102">
        <f>SUM(S61:S62)</f>
        <v>0</v>
      </c>
      <c r="T60" s="107">
        <f>SUM(T61:T62)</f>
        <v>0</v>
      </c>
    </row>
    <row r="61" spans="1:20" s="19" customFormat="1" ht="15">
      <c r="A61" s="4"/>
      <c r="B61" s="4" t="s">
        <v>81</v>
      </c>
      <c r="C61" s="7">
        <f t="shared" si="0"/>
        <v>18000</v>
      </c>
      <c r="D61" s="7">
        <f t="shared" si="7"/>
        <v>18000</v>
      </c>
      <c r="E61" s="6"/>
      <c r="F61" s="11"/>
      <c r="G61" s="12"/>
      <c r="H61" s="12"/>
      <c r="I61" s="12"/>
      <c r="J61" s="6"/>
      <c r="K61" s="11"/>
      <c r="L61" s="12"/>
      <c r="M61" s="11">
        <v>18000</v>
      </c>
      <c r="N61" s="12">
        <v>18000</v>
      </c>
      <c r="O61" s="12"/>
      <c r="P61" s="11"/>
      <c r="Q61" s="12"/>
      <c r="R61" s="6"/>
      <c r="S61" s="102"/>
      <c r="T61" s="103"/>
    </row>
    <row r="62" spans="1:20" s="19" customFormat="1" ht="30">
      <c r="A62" s="4"/>
      <c r="B62" s="4" t="s">
        <v>82</v>
      </c>
      <c r="C62" s="7">
        <f t="shared" si="0"/>
        <v>5000</v>
      </c>
      <c r="D62" s="7">
        <f t="shared" si="7"/>
        <v>5000</v>
      </c>
      <c r="E62" s="6"/>
      <c r="F62" s="11"/>
      <c r="G62" s="12"/>
      <c r="H62" s="12"/>
      <c r="I62" s="12"/>
      <c r="J62" s="6"/>
      <c r="K62" s="11"/>
      <c r="L62" s="12"/>
      <c r="M62" s="11">
        <v>5000</v>
      </c>
      <c r="N62" s="12">
        <v>5000</v>
      </c>
      <c r="O62" s="12"/>
      <c r="P62" s="11"/>
      <c r="Q62" s="12"/>
      <c r="R62" s="6"/>
      <c r="S62" s="102"/>
      <c r="T62" s="103"/>
    </row>
    <row r="63" spans="1:20" s="19" customFormat="1" ht="15">
      <c r="A63" s="84">
        <v>5202</v>
      </c>
      <c r="B63" s="84" t="s">
        <v>43</v>
      </c>
      <c r="C63" s="7">
        <f t="shared" si="0"/>
        <v>0</v>
      </c>
      <c r="D63" s="7">
        <f t="shared" si="7"/>
        <v>0</v>
      </c>
      <c r="E63" s="105"/>
      <c r="F63" s="11">
        <f>SUM(F64:F64)</f>
        <v>0</v>
      </c>
      <c r="G63" s="106">
        <f>SUM(G64:G64)</f>
        <v>0</v>
      </c>
      <c r="H63" s="106">
        <f>SUM(H64:H64)</f>
        <v>0</v>
      </c>
      <c r="I63" s="106">
        <f>SUM(I64:I64)</f>
        <v>0</v>
      </c>
      <c r="J63" s="105"/>
      <c r="K63" s="11">
        <f>SUM(K64:K64)</f>
        <v>0</v>
      </c>
      <c r="L63" s="106">
        <f>SUM(L64:L64)</f>
        <v>0</v>
      </c>
      <c r="M63" s="11">
        <f>SUM(M64:M64)</f>
        <v>0</v>
      </c>
      <c r="N63" s="106">
        <f>SUM(N64:N64)</f>
        <v>0</v>
      </c>
      <c r="O63" s="106"/>
      <c r="P63" s="11">
        <f>SUM(P64:P64)</f>
        <v>0</v>
      </c>
      <c r="Q63" s="106">
        <f>SUM(Q64:Q64)</f>
        <v>0</v>
      </c>
      <c r="R63" s="105"/>
      <c r="S63" s="102">
        <f>SUM(S64:S64)</f>
        <v>0</v>
      </c>
      <c r="T63" s="107">
        <f>SUM(T64:T64)</f>
        <v>0</v>
      </c>
    </row>
    <row r="64" spans="1:20" s="19" customFormat="1" ht="15">
      <c r="A64" s="4"/>
      <c r="B64" s="4" t="s">
        <v>47</v>
      </c>
      <c r="C64" s="7">
        <f t="shared" si="0"/>
        <v>0</v>
      </c>
      <c r="D64" s="7">
        <f t="shared" si="7"/>
        <v>0</v>
      </c>
      <c r="E64" s="6"/>
      <c r="F64" s="11"/>
      <c r="G64" s="12"/>
      <c r="H64" s="12"/>
      <c r="I64" s="12"/>
      <c r="J64" s="6"/>
      <c r="K64" s="11"/>
      <c r="L64" s="12"/>
      <c r="M64" s="11"/>
      <c r="N64" s="12"/>
      <c r="O64" s="12"/>
      <c r="P64" s="11"/>
      <c r="Q64" s="12"/>
      <c r="R64" s="6"/>
      <c r="S64" s="102"/>
      <c r="T64" s="103"/>
    </row>
    <row r="65" spans="1:20" s="19" customFormat="1" ht="30">
      <c r="A65" s="84">
        <v>5203</v>
      </c>
      <c r="B65" s="84" t="s">
        <v>25</v>
      </c>
      <c r="C65" s="7">
        <f t="shared" si="0"/>
        <v>46000</v>
      </c>
      <c r="D65" s="7">
        <f t="shared" si="7"/>
        <v>46000</v>
      </c>
      <c r="E65" s="105"/>
      <c r="F65" s="11">
        <f>SUM(F66:F68)</f>
        <v>0</v>
      </c>
      <c r="G65" s="106">
        <f>SUM(G66:G68)</f>
        <v>0</v>
      </c>
      <c r="H65" s="106">
        <f>SUM(H66:H68)</f>
        <v>0</v>
      </c>
      <c r="I65" s="106">
        <f>SUM(I66:I68)</f>
        <v>0</v>
      </c>
      <c r="J65" s="105"/>
      <c r="K65" s="11">
        <f>SUM(K66:K68)</f>
        <v>0</v>
      </c>
      <c r="L65" s="106">
        <f>SUM(L66:L68)</f>
        <v>0</v>
      </c>
      <c r="M65" s="11">
        <f>SUM(M66:M68)</f>
        <v>46000</v>
      </c>
      <c r="N65" s="106">
        <f>SUM(N66:N68)</f>
        <v>46000</v>
      </c>
      <c r="O65" s="106"/>
      <c r="P65" s="11">
        <f>SUM(P66:P68)</f>
        <v>0</v>
      </c>
      <c r="Q65" s="106">
        <f>SUM(Q66:Q68)</f>
        <v>0</v>
      </c>
      <c r="R65" s="105"/>
      <c r="S65" s="102">
        <f>SUM(S66:S68)</f>
        <v>0</v>
      </c>
      <c r="T65" s="107">
        <f>SUM(T66:T68)</f>
        <v>0</v>
      </c>
    </row>
    <row r="66" spans="1:20" s="19" customFormat="1" ht="30">
      <c r="A66" s="4"/>
      <c r="B66" s="16" t="s">
        <v>74</v>
      </c>
      <c r="C66" s="7">
        <f t="shared" si="0"/>
        <v>1000</v>
      </c>
      <c r="D66" s="7">
        <f t="shared" si="7"/>
        <v>1000</v>
      </c>
      <c r="E66" s="6"/>
      <c r="F66" s="11"/>
      <c r="G66" s="12"/>
      <c r="H66" s="12"/>
      <c r="I66" s="12"/>
      <c r="J66" s="6"/>
      <c r="K66" s="11"/>
      <c r="L66" s="12"/>
      <c r="M66" s="11">
        <v>1000</v>
      </c>
      <c r="N66" s="12">
        <v>1000</v>
      </c>
      <c r="O66" s="12"/>
      <c r="P66" s="11"/>
      <c r="Q66" s="12"/>
      <c r="R66" s="6"/>
      <c r="S66" s="102"/>
      <c r="T66" s="103"/>
    </row>
    <row r="67" spans="1:20" s="19" customFormat="1" ht="43.5" customHeight="1">
      <c r="A67" s="4"/>
      <c r="B67" s="4" t="s">
        <v>86</v>
      </c>
      <c r="C67" s="7">
        <f>F67+K67+M67+S67+P67</f>
        <v>30000</v>
      </c>
      <c r="D67" s="7">
        <f>H67+L67+N67+Q67+T67</f>
        <v>30000</v>
      </c>
      <c r="E67" s="6"/>
      <c r="F67" s="11"/>
      <c r="G67" s="12"/>
      <c r="H67" s="12"/>
      <c r="I67" s="12"/>
      <c r="J67" s="6"/>
      <c r="K67" s="11"/>
      <c r="L67" s="12"/>
      <c r="M67" s="11">
        <v>30000</v>
      </c>
      <c r="N67" s="12">
        <v>30000</v>
      </c>
      <c r="O67" s="12"/>
      <c r="P67" s="11"/>
      <c r="Q67" s="12"/>
      <c r="R67" s="6"/>
      <c r="S67" s="102"/>
      <c r="T67" s="103"/>
    </row>
    <row r="68" spans="1:20" s="19" customFormat="1" ht="30">
      <c r="A68" s="4"/>
      <c r="B68" s="4" t="s">
        <v>80</v>
      </c>
      <c r="C68" s="7">
        <f t="shared" si="0"/>
        <v>15000</v>
      </c>
      <c r="D68" s="7">
        <f t="shared" si="7"/>
        <v>15000</v>
      </c>
      <c r="E68" s="6"/>
      <c r="F68" s="11"/>
      <c r="G68" s="12"/>
      <c r="H68" s="12"/>
      <c r="I68" s="12"/>
      <c r="J68" s="6"/>
      <c r="K68" s="11"/>
      <c r="L68" s="12"/>
      <c r="M68" s="11">
        <v>15000</v>
      </c>
      <c r="N68" s="12">
        <v>15000</v>
      </c>
      <c r="O68" s="12"/>
      <c r="P68" s="11"/>
      <c r="Q68" s="12"/>
      <c r="R68" s="6"/>
      <c r="S68" s="102"/>
      <c r="T68" s="103"/>
    </row>
    <row r="69" spans="1:20" s="19" customFormat="1" ht="15">
      <c r="A69" s="84">
        <v>5204</v>
      </c>
      <c r="B69" s="84" t="s">
        <v>26</v>
      </c>
      <c r="C69" s="7">
        <f t="shared" si="0"/>
        <v>35000</v>
      </c>
      <c r="D69" s="7">
        <f t="shared" si="7"/>
        <v>35000</v>
      </c>
      <c r="E69" s="105"/>
      <c r="F69" s="11">
        <f>SUM(F70:F71)</f>
        <v>0</v>
      </c>
      <c r="G69" s="106">
        <f>SUM(G70:G71)</f>
        <v>0</v>
      </c>
      <c r="H69" s="106">
        <f>SUM(H70:H71)</f>
        <v>0</v>
      </c>
      <c r="I69" s="106">
        <f>SUM(I70:I71)</f>
        <v>0</v>
      </c>
      <c r="J69" s="105"/>
      <c r="K69" s="11">
        <f>SUM(K70:K71)</f>
        <v>0</v>
      </c>
      <c r="L69" s="106">
        <f aca="true" t="shared" si="8" ref="L69:Q69">SUM(L70:L71)</f>
        <v>0</v>
      </c>
      <c r="M69" s="11">
        <f t="shared" si="8"/>
        <v>35000</v>
      </c>
      <c r="N69" s="106">
        <f t="shared" si="8"/>
        <v>35000</v>
      </c>
      <c r="O69" s="106"/>
      <c r="P69" s="11">
        <f t="shared" si="8"/>
        <v>0</v>
      </c>
      <c r="Q69" s="106">
        <f t="shared" si="8"/>
        <v>0</v>
      </c>
      <c r="R69" s="105"/>
      <c r="S69" s="102">
        <f>SUM(S70:S71)</f>
        <v>0</v>
      </c>
      <c r="T69" s="107">
        <f>SUM(T70:T71)</f>
        <v>0</v>
      </c>
    </row>
    <row r="70" spans="1:20" s="19" customFormat="1" ht="30">
      <c r="A70" s="4"/>
      <c r="B70" s="4" t="s">
        <v>97</v>
      </c>
      <c r="C70" s="7">
        <f>F70+K70+M70+S70+P70</f>
        <v>35000</v>
      </c>
      <c r="D70" s="7">
        <f>H70+L70+N70+Q70+T70</f>
        <v>35000</v>
      </c>
      <c r="E70" s="6"/>
      <c r="F70" s="11"/>
      <c r="G70" s="12"/>
      <c r="H70" s="12"/>
      <c r="I70" s="12"/>
      <c r="J70" s="6"/>
      <c r="K70" s="11"/>
      <c r="L70" s="12"/>
      <c r="M70" s="11">
        <v>35000</v>
      </c>
      <c r="N70" s="12">
        <v>35000</v>
      </c>
      <c r="O70" s="12"/>
      <c r="P70" s="11"/>
      <c r="Q70" s="12"/>
      <c r="R70" s="6"/>
      <c r="S70" s="102"/>
      <c r="T70" s="103"/>
    </row>
    <row r="71" spans="1:20" s="19" customFormat="1" ht="15">
      <c r="A71" s="4"/>
      <c r="B71" s="4"/>
      <c r="C71" s="7">
        <f t="shared" si="0"/>
        <v>0</v>
      </c>
      <c r="D71" s="7">
        <f>H71+L71+N71+Q71+T71</f>
        <v>0</v>
      </c>
      <c r="E71" s="6"/>
      <c r="F71" s="11"/>
      <c r="G71" s="12"/>
      <c r="H71" s="12"/>
      <c r="I71" s="12"/>
      <c r="J71" s="6"/>
      <c r="K71" s="11"/>
      <c r="L71" s="12"/>
      <c r="M71" s="11"/>
      <c r="N71" s="12"/>
      <c r="O71" s="12"/>
      <c r="P71" s="11"/>
      <c r="Q71" s="12"/>
      <c r="R71" s="6"/>
      <c r="S71" s="102"/>
      <c r="T71" s="103"/>
    </row>
    <row r="72" spans="1:20" s="19" customFormat="1" ht="15">
      <c r="A72" s="84">
        <v>5205</v>
      </c>
      <c r="B72" s="84" t="s">
        <v>27</v>
      </c>
      <c r="C72" s="7">
        <f t="shared" si="0"/>
        <v>38800</v>
      </c>
      <c r="D72" s="7">
        <f t="shared" si="7"/>
        <v>38800</v>
      </c>
      <c r="E72" s="105"/>
      <c r="F72" s="11">
        <f>SUM(F73:F74)</f>
        <v>0</v>
      </c>
      <c r="G72" s="106">
        <f>SUM(G73:G74)</f>
        <v>0</v>
      </c>
      <c r="H72" s="106">
        <f>SUM(H73:H74)</f>
        <v>0</v>
      </c>
      <c r="I72" s="106">
        <f>SUM(I73:I74)</f>
        <v>0</v>
      </c>
      <c r="J72" s="105"/>
      <c r="K72" s="11">
        <f>SUM(K73:K74)</f>
        <v>0</v>
      </c>
      <c r="L72" s="106">
        <f>SUM(L73:L74)</f>
        <v>0</v>
      </c>
      <c r="M72" s="11">
        <f>SUM(M73:M74)</f>
        <v>38800</v>
      </c>
      <c r="N72" s="106">
        <f>SUM(N73:N74)</f>
        <v>38800</v>
      </c>
      <c r="O72" s="106"/>
      <c r="P72" s="11">
        <f>SUM(P73:P74)</f>
        <v>0</v>
      </c>
      <c r="Q72" s="106">
        <f>SUM(Q73:Q74)</f>
        <v>0</v>
      </c>
      <c r="R72" s="105"/>
      <c r="S72" s="102">
        <f>SUM(S73:S74)</f>
        <v>0</v>
      </c>
      <c r="T72" s="107">
        <f>SUM(T73:T74)</f>
        <v>0</v>
      </c>
    </row>
    <row r="73" spans="1:20" s="19" customFormat="1" ht="15">
      <c r="A73" s="4"/>
      <c r="B73" s="4" t="s">
        <v>78</v>
      </c>
      <c r="C73" s="7">
        <f t="shared" si="0"/>
        <v>6400</v>
      </c>
      <c r="D73" s="7">
        <f t="shared" si="7"/>
        <v>6400</v>
      </c>
      <c r="E73" s="6"/>
      <c r="F73" s="11"/>
      <c r="G73" s="12"/>
      <c r="H73" s="12"/>
      <c r="I73" s="12"/>
      <c r="J73" s="6"/>
      <c r="K73" s="11"/>
      <c r="L73" s="12"/>
      <c r="M73" s="11">
        <v>6400</v>
      </c>
      <c r="N73" s="12">
        <v>6400</v>
      </c>
      <c r="O73" s="12"/>
      <c r="P73" s="11"/>
      <c r="Q73" s="12"/>
      <c r="R73" s="6"/>
      <c r="S73" s="102"/>
      <c r="T73" s="103"/>
    </row>
    <row r="74" spans="1:20" s="19" customFormat="1" ht="15">
      <c r="A74" s="4"/>
      <c r="B74" s="4" t="s">
        <v>79</v>
      </c>
      <c r="C74" s="7">
        <f t="shared" si="0"/>
        <v>32400</v>
      </c>
      <c r="D74" s="7">
        <f t="shared" si="7"/>
        <v>32400</v>
      </c>
      <c r="E74" s="6"/>
      <c r="F74" s="11"/>
      <c r="G74" s="12"/>
      <c r="H74" s="12"/>
      <c r="I74" s="12"/>
      <c r="J74" s="6"/>
      <c r="K74" s="11"/>
      <c r="L74" s="12"/>
      <c r="M74" s="11">
        <v>32400</v>
      </c>
      <c r="N74" s="12">
        <v>32400</v>
      </c>
      <c r="O74" s="12"/>
      <c r="P74" s="11"/>
      <c r="Q74" s="12"/>
      <c r="R74" s="6"/>
      <c r="S74" s="102"/>
      <c r="T74" s="103"/>
    </row>
    <row r="75" spans="1:20" s="19" customFormat="1" ht="15">
      <c r="A75" s="84">
        <v>5206</v>
      </c>
      <c r="B75" s="84" t="s">
        <v>44</v>
      </c>
      <c r="C75" s="7">
        <f t="shared" si="0"/>
        <v>0</v>
      </c>
      <c r="D75" s="7">
        <f aca="true" t="shared" si="9" ref="D75:D105">H75+L75+N75+Q75+T75</f>
        <v>0</v>
      </c>
      <c r="E75" s="105"/>
      <c r="F75" s="11">
        <f>F76+F78</f>
        <v>0</v>
      </c>
      <c r="G75" s="106">
        <f>G76+G78</f>
        <v>0</v>
      </c>
      <c r="H75" s="106">
        <f>H76+H78</f>
        <v>0</v>
      </c>
      <c r="I75" s="106">
        <f>I76+I78</f>
        <v>0</v>
      </c>
      <c r="J75" s="105"/>
      <c r="K75" s="11">
        <f>K76+K78</f>
        <v>0</v>
      </c>
      <c r="L75" s="106">
        <f>L76+L78</f>
        <v>0</v>
      </c>
      <c r="M75" s="11">
        <f>M76+M78</f>
        <v>0</v>
      </c>
      <c r="N75" s="106">
        <f>N76+N78</f>
        <v>0</v>
      </c>
      <c r="O75" s="106"/>
      <c r="P75" s="11">
        <f>P76+P78</f>
        <v>0</v>
      </c>
      <c r="Q75" s="106">
        <f>Q76+Q78</f>
        <v>0</v>
      </c>
      <c r="R75" s="105"/>
      <c r="S75" s="102">
        <f>S76+S78</f>
        <v>0</v>
      </c>
      <c r="T75" s="107">
        <f>T76+T78</f>
        <v>0</v>
      </c>
    </row>
    <row r="76" spans="1:20" s="19" customFormat="1" ht="15">
      <c r="A76" s="4"/>
      <c r="B76" s="4" t="s">
        <v>48</v>
      </c>
      <c r="C76" s="7">
        <f t="shared" si="0"/>
        <v>0</v>
      </c>
      <c r="D76" s="7">
        <f t="shared" si="9"/>
        <v>0</v>
      </c>
      <c r="E76" s="6"/>
      <c r="F76" s="11">
        <f>SUM(F77:F77)</f>
        <v>0</v>
      </c>
      <c r="G76" s="12">
        <f>SUM(G77:G77)</f>
        <v>0</v>
      </c>
      <c r="H76" s="12">
        <f>SUM(H77:H77)</f>
        <v>0</v>
      </c>
      <c r="I76" s="12">
        <f>SUM(I77:I77)</f>
        <v>0</v>
      </c>
      <c r="J76" s="6"/>
      <c r="K76" s="11">
        <f>SUM(K77:K77)</f>
        <v>0</v>
      </c>
      <c r="L76" s="12">
        <f>SUM(L77:L77)</f>
        <v>0</v>
      </c>
      <c r="M76" s="11">
        <f>SUM(M77:M77)</f>
        <v>0</v>
      </c>
      <c r="N76" s="12">
        <f>SUM(N77:N77)</f>
        <v>0</v>
      </c>
      <c r="O76" s="12"/>
      <c r="P76" s="11">
        <f>SUM(P77:P77)</f>
        <v>0</v>
      </c>
      <c r="Q76" s="12">
        <f>SUM(Q77:Q77)</f>
        <v>0</v>
      </c>
      <c r="R76" s="6"/>
      <c r="S76" s="102">
        <f>SUM(S77:S77)</f>
        <v>0</v>
      </c>
      <c r="T76" s="103">
        <f>SUM(T77:T77)</f>
        <v>0</v>
      </c>
    </row>
    <row r="77" spans="1:20" s="19" customFormat="1" ht="15">
      <c r="A77" s="4"/>
      <c r="B77" s="4" t="s">
        <v>47</v>
      </c>
      <c r="C77" s="7">
        <f t="shared" si="0"/>
        <v>0</v>
      </c>
      <c r="D77" s="7">
        <f t="shared" si="9"/>
        <v>0</v>
      </c>
      <c r="E77" s="6"/>
      <c r="F77" s="11"/>
      <c r="G77" s="12"/>
      <c r="H77" s="12"/>
      <c r="I77" s="12"/>
      <c r="J77" s="6"/>
      <c r="K77" s="11"/>
      <c r="L77" s="12"/>
      <c r="M77" s="11"/>
      <c r="N77" s="12"/>
      <c r="O77" s="12"/>
      <c r="P77" s="11"/>
      <c r="Q77" s="12"/>
      <c r="R77" s="6"/>
      <c r="S77" s="102"/>
      <c r="T77" s="103"/>
    </row>
    <row r="78" spans="1:20" s="19" customFormat="1" ht="15">
      <c r="A78" s="84"/>
      <c r="B78" s="84" t="s">
        <v>20</v>
      </c>
      <c r="C78" s="7">
        <f t="shared" si="0"/>
        <v>0</v>
      </c>
      <c r="D78" s="7">
        <f t="shared" si="9"/>
        <v>0</v>
      </c>
      <c r="E78" s="105"/>
      <c r="F78" s="11">
        <f>SUM(F79:F79)</f>
        <v>0</v>
      </c>
      <c r="G78" s="106">
        <f>SUM(G79:G79)</f>
        <v>0</v>
      </c>
      <c r="H78" s="106">
        <f>SUM(H79:H79)</f>
        <v>0</v>
      </c>
      <c r="I78" s="106">
        <f>SUM(I79:I79)</f>
        <v>0</v>
      </c>
      <c r="J78" s="105"/>
      <c r="K78" s="11">
        <f>SUM(K79:K79)</f>
        <v>0</v>
      </c>
      <c r="L78" s="106">
        <f>SUM(L79:L79)</f>
        <v>0</v>
      </c>
      <c r="M78" s="11">
        <f>SUM(M79:M79)</f>
        <v>0</v>
      </c>
      <c r="N78" s="106">
        <f>SUM(N79:N79)</f>
        <v>0</v>
      </c>
      <c r="O78" s="106"/>
      <c r="P78" s="11">
        <f>SUM(P79:P79)</f>
        <v>0</v>
      </c>
      <c r="Q78" s="106">
        <f>SUM(Q79:Q79)</f>
        <v>0</v>
      </c>
      <c r="R78" s="105"/>
      <c r="S78" s="102">
        <f>SUM(S79:S79)</f>
        <v>0</v>
      </c>
      <c r="T78" s="107">
        <f>SUM(T79:T79)</f>
        <v>0</v>
      </c>
    </row>
    <row r="79" spans="1:20" s="19" customFormat="1" ht="15">
      <c r="A79" s="4"/>
      <c r="B79" s="4" t="s">
        <v>47</v>
      </c>
      <c r="C79" s="7">
        <f t="shared" si="0"/>
        <v>0</v>
      </c>
      <c r="D79" s="7">
        <f t="shared" si="9"/>
        <v>0</v>
      </c>
      <c r="E79" s="6"/>
      <c r="F79" s="11"/>
      <c r="G79" s="12"/>
      <c r="H79" s="12"/>
      <c r="I79" s="12"/>
      <c r="J79" s="6"/>
      <c r="K79" s="11"/>
      <c r="L79" s="12"/>
      <c r="M79" s="11"/>
      <c r="N79" s="12"/>
      <c r="O79" s="12"/>
      <c r="P79" s="11"/>
      <c r="Q79" s="12"/>
      <c r="R79" s="6"/>
      <c r="S79" s="102"/>
      <c r="T79" s="103"/>
    </row>
    <row r="80" spans="1:20" s="19" customFormat="1" ht="15">
      <c r="A80" s="84">
        <v>5219</v>
      </c>
      <c r="B80" s="84" t="s">
        <v>28</v>
      </c>
      <c r="C80" s="7">
        <f t="shared" si="0"/>
        <v>0</v>
      </c>
      <c r="D80" s="7">
        <f t="shared" si="9"/>
        <v>0</v>
      </c>
      <c r="E80" s="105"/>
      <c r="F80" s="11">
        <f>SUM(F81:F81)</f>
        <v>0</v>
      </c>
      <c r="G80" s="106">
        <f>SUM(G81:G81)</f>
        <v>0</v>
      </c>
      <c r="H80" s="106">
        <f>SUM(H81:H81)</f>
        <v>0</v>
      </c>
      <c r="I80" s="106">
        <f>SUM(I81:I81)</f>
        <v>0</v>
      </c>
      <c r="J80" s="105"/>
      <c r="K80" s="11">
        <f>SUM(K81:K81)</f>
        <v>0</v>
      </c>
      <c r="L80" s="106">
        <f>SUM(L81:L81)</f>
        <v>0</v>
      </c>
      <c r="M80" s="11">
        <f>SUM(M81:M81)</f>
        <v>0</v>
      </c>
      <c r="N80" s="106">
        <f>SUM(N81:N81)</f>
        <v>0</v>
      </c>
      <c r="O80" s="106"/>
      <c r="P80" s="11">
        <f>SUM(P81:P81)</f>
        <v>0</v>
      </c>
      <c r="Q80" s="106">
        <f>SUM(Q81:Q81)</f>
        <v>0</v>
      </c>
      <c r="R80" s="105"/>
      <c r="S80" s="102">
        <f>SUM(S81:S81)</f>
        <v>0</v>
      </c>
      <c r="T80" s="107">
        <f>SUM(T81:T81)</f>
        <v>0</v>
      </c>
    </row>
    <row r="81" spans="1:20" s="19" customFormat="1" ht="15">
      <c r="A81" s="4"/>
      <c r="B81" s="4" t="s">
        <v>47</v>
      </c>
      <c r="C81" s="7">
        <f t="shared" si="0"/>
        <v>0</v>
      </c>
      <c r="D81" s="7">
        <f t="shared" si="9"/>
        <v>0</v>
      </c>
      <c r="E81" s="6"/>
      <c r="F81" s="11"/>
      <c r="G81" s="12"/>
      <c r="H81" s="12"/>
      <c r="I81" s="12"/>
      <c r="J81" s="6"/>
      <c r="K81" s="108"/>
      <c r="L81" s="109"/>
      <c r="M81" s="108"/>
      <c r="N81" s="109"/>
      <c r="O81" s="109"/>
      <c r="P81" s="108"/>
      <c r="Q81" s="109"/>
      <c r="R81" s="6"/>
      <c r="S81" s="110"/>
      <c r="T81" s="111"/>
    </row>
    <row r="82" spans="1:20" s="79" customFormat="1" ht="15">
      <c r="A82" s="76" t="s">
        <v>11</v>
      </c>
      <c r="B82" s="76" t="s">
        <v>30</v>
      </c>
      <c r="C82" s="7">
        <f>F82+K82+M82+S82+P82</f>
        <v>3211</v>
      </c>
      <c r="D82" s="7">
        <f t="shared" si="9"/>
        <v>3211</v>
      </c>
      <c r="E82" s="77"/>
      <c r="F82" s="9">
        <f>F83+F86+F88+F92+F95+F97+F103</f>
        <v>3211</v>
      </c>
      <c r="G82" s="78">
        <f>G83+G86+G88+G92+G95+G97+G103</f>
        <v>0</v>
      </c>
      <c r="H82" s="78">
        <f>H83+H86+H88+H92+H95+H97+H103</f>
        <v>3211</v>
      </c>
      <c r="I82" s="78">
        <f>I83+I86+I88+I92+I95+I97+I103</f>
        <v>0</v>
      </c>
      <c r="J82" s="78"/>
      <c r="K82" s="9">
        <f>K83+K86+K88+K92+K95+K97+K103</f>
        <v>0</v>
      </c>
      <c r="L82" s="78">
        <f>L83+L86+L88+L92+L95+L97+L103</f>
        <v>0</v>
      </c>
      <c r="M82" s="9">
        <f>M83+M86+M88+M92+M95+M97+M103</f>
        <v>0</v>
      </c>
      <c r="N82" s="78">
        <f>N83+N86+N88+N92+N95+N97+N103</f>
        <v>0</v>
      </c>
      <c r="O82" s="78"/>
      <c r="P82" s="9">
        <f>P83+P86+P88+P92+P95+P97+P103</f>
        <v>0</v>
      </c>
      <c r="Q82" s="78">
        <f>Q83+Q86+Q88+Q92+Q95+Q97+Q103</f>
        <v>0</v>
      </c>
      <c r="R82" s="78"/>
      <c r="S82" s="9">
        <f>S83+S86+S88+S92+S95+S97+S103</f>
        <v>0</v>
      </c>
      <c r="T82" s="78">
        <f>T83+T86+T88+T92+T95+T97+T103</f>
        <v>0</v>
      </c>
    </row>
    <row r="83" spans="1:20" s="19" customFormat="1" ht="15">
      <c r="A83" s="84">
        <v>5201</v>
      </c>
      <c r="B83" s="84" t="s">
        <v>24</v>
      </c>
      <c r="C83" s="7">
        <f t="shared" si="0"/>
        <v>0</v>
      </c>
      <c r="D83" s="7">
        <f t="shared" si="9"/>
        <v>0</v>
      </c>
      <c r="E83" s="105"/>
      <c r="F83" s="11">
        <f>SUM(F84:F85)</f>
        <v>0</v>
      </c>
      <c r="G83" s="106">
        <f>SUM(G84:G85)</f>
        <v>0</v>
      </c>
      <c r="H83" s="106">
        <f>SUM(H84:H85)</f>
        <v>0</v>
      </c>
      <c r="I83" s="106">
        <f>SUM(I84:I85)</f>
        <v>0</v>
      </c>
      <c r="J83" s="105"/>
      <c r="K83" s="11">
        <f>SUM(K84:K85)</f>
        <v>0</v>
      </c>
      <c r="L83" s="106">
        <f>SUM(L84:L85)</f>
        <v>0</v>
      </c>
      <c r="M83" s="11">
        <f>SUM(M84:M85)</f>
        <v>0</v>
      </c>
      <c r="N83" s="106">
        <f>SUM(N84:N85)</f>
        <v>0</v>
      </c>
      <c r="O83" s="106"/>
      <c r="P83" s="11">
        <f>SUM(P84:P85)</f>
        <v>0</v>
      </c>
      <c r="Q83" s="106">
        <f>SUM(Q84:Q85)</f>
        <v>0</v>
      </c>
      <c r="R83" s="105"/>
      <c r="S83" s="102">
        <f>SUM(S84:S85)</f>
        <v>0</v>
      </c>
      <c r="T83" s="107">
        <f>SUM(T84:T85)</f>
        <v>0</v>
      </c>
    </row>
    <row r="84" spans="1:20" s="19" customFormat="1" ht="15">
      <c r="A84" s="4"/>
      <c r="B84" s="4"/>
      <c r="C84" s="7">
        <f t="shared" si="0"/>
        <v>0</v>
      </c>
      <c r="D84" s="7">
        <f t="shared" si="9"/>
        <v>0</v>
      </c>
      <c r="E84" s="6"/>
      <c r="F84" s="11"/>
      <c r="G84" s="12"/>
      <c r="H84" s="12"/>
      <c r="I84" s="12"/>
      <c r="J84" s="6"/>
      <c r="K84" s="11"/>
      <c r="L84" s="12"/>
      <c r="M84" s="11"/>
      <c r="N84" s="12"/>
      <c r="O84" s="12"/>
      <c r="P84" s="11"/>
      <c r="Q84" s="12"/>
      <c r="R84" s="6"/>
      <c r="S84" s="102"/>
      <c r="T84" s="103"/>
    </row>
    <row r="85" spans="1:20" s="19" customFormat="1" ht="15">
      <c r="A85" s="4"/>
      <c r="B85" s="4" t="s">
        <v>47</v>
      </c>
      <c r="C85" s="7">
        <f t="shared" si="0"/>
        <v>0</v>
      </c>
      <c r="D85" s="7">
        <f t="shared" si="9"/>
        <v>0</v>
      </c>
      <c r="E85" s="6"/>
      <c r="F85" s="11"/>
      <c r="G85" s="12"/>
      <c r="H85" s="12"/>
      <c r="I85" s="12"/>
      <c r="J85" s="6"/>
      <c r="K85" s="11"/>
      <c r="L85" s="12"/>
      <c r="M85" s="11"/>
      <c r="N85" s="12"/>
      <c r="O85" s="12"/>
      <c r="P85" s="11"/>
      <c r="Q85" s="12"/>
      <c r="R85" s="6"/>
      <c r="S85" s="102"/>
      <c r="T85" s="103"/>
    </row>
    <row r="86" spans="1:20" s="19" customFormat="1" ht="15">
      <c r="A86" s="84">
        <v>5202</v>
      </c>
      <c r="B86" s="84" t="s">
        <v>43</v>
      </c>
      <c r="C86" s="7">
        <f t="shared" si="0"/>
        <v>0</v>
      </c>
      <c r="D86" s="7">
        <f t="shared" si="9"/>
        <v>0</v>
      </c>
      <c r="E86" s="105"/>
      <c r="F86" s="11">
        <f>SUM(F87:F87)</f>
        <v>0</v>
      </c>
      <c r="G86" s="106">
        <f>SUM(G87:G87)</f>
        <v>0</v>
      </c>
      <c r="H86" s="106">
        <f>SUM(H87:H87)</f>
        <v>0</v>
      </c>
      <c r="I86" s="106">
        <f>SUM(I87:I87)</f>
        <v>0</v>
      </c>
      <c r="J86" s="105"/>
      <c r="K86" s="11">
        <f>SUM(K87:K87)</f>
        <v>0</v>
      </c>
      <c r="L86" s="106">
        <f>SUM(L87:L87)</f>
        <v>0</v>
      </c>
      <c r="M86" s="11">
        <f>SUM(M87:M87)</f>
        <v>0</v>
      </c>
      <c r="N86" s="106">
        <f>SUM(N87:N87)</f>
        <v>0</v>
      </c>
      <c r="O86" s="106"/>
      <c r="P86" s="11">
        <f>SUM(P87:P87)</f>
        <v>0</v>
      </c>
      <c r="Q86" s="106">
        <f>SUM(Q87:Q87)</f>
        <v>0</v>
      </c>
      <c r="R86" s="105"/>
      <c r="S86" s="102">
        <f>SUM(S87:S87)</f>
        <v>0</v>
      </c>
      <c r="T86" s="107">
        <f>SUM(T87:T87)</f>
        <v>0</v>
      </c>
    </row>
    <row r="87" spans="1:20" s="19" customFormat="1" ht="15">
      <c r="A87" s="4"/>
      <c r="B87" s="4" t="s">
        <v>47</v>
      </c>
      <c r="C87" s="7">
        <f t="shared" si="0"/>
        <v>0</v>
      </c>
      <c r="D87" s="7">
        <f t="shared" si="9"/>
        <v>0</v>
      </c>
      <c r="E87" s="6"/>
      <c r="F87" s="11"/>
      <c r="G87" s="12"/>
      <c r="H87" s="12"/>
      <c r="I87" s="12"/>
      <c r="J87" s="6"/>
      <c r="K87" s="11"/>
      <c r="L87" s="12"/>
      <c r="M87" s="11"/>
      <c r="N87" s="12"/>
      <c r="O87" s="12"/>
      <c r="P87" s="11"/>
      <c r="Q87" s="12"/>
      <c r="R87" s="6"/>
      <c r="S87" s="102"/>
      <c r="T87" s="103"/>
    </row>
    <row r="88" spans="1:20" s="19" customFormat="1" ht="30">
      <c r="A88" s="84">
        <v>5203</v>
      </c>
      <c r="B88" s="84" t="s">
        <v>25</v>
      </c>
      <c r="C88" s="7">
        <f>F88+K88+M88+S88+P88</f>
        <v>3211</v>
      </c>
      <c r="D88" s="7">
        <f t="shared" si="9"/>
        <v>3211</v>
      </c>
      <c r="E88" s="105"/>
      <c r="F88" s="11">
        <f>SUM(F89:F91)</f>
        <v>3211</v>
      </c>
      <c r="G88" s="106">
        <f aca="true" t="shared" si="10" ref="G88:M88">SUM(G89:G91)</f>
        <v>0</v>
      </c>
      <c r="H88" s="106">
        <f t="shared" si="10"/>
        <v>3211</v>
      </c>
      <c r="I88" s="106">
        <f t="shared" si="10"/>
        <v>0</v>
      </c>
      <c r="J88" s="105">
        <f t="shared" si="10"/>
        <v>0</v>
      </c>
      <c r="K88" s="11">
        <f t="shared" si="10"/>
        <v>0</v>
      </c>
      <c r="L88" s="106">
        <f t="shared" si="10"/>
        <v>0</v>
      </c>
      <c r="M88" s="11">
        <f t="shared" si="10"/>
        <v>0</v>
      </c>
      <c r="N88" s="106">
        <f>SUM(N89:N91)</f>
        <v>0</v>
      </c>
      <c r="O88" s="106"/>
      <c r="P88" s="11">
        <f>SUM(P89:P91)</f>
        <v>0</v>
      </c>
      <c r="Q88" s="106">
        <f>SUM(Q89:Q91)</f>
        <v>0</v>
      </c>
      <c r="R88" s="105"/>
      <c r="S88" s="102"/>
      <c r="T88" s="107"/>
    </row>
    <row r="89" spans="1:20" s="19" customFormat="1" ht="30">
      <c r="A89" s="4"/>
      <c r="B89" s="4" t="s">
        <v>105</v>
      </c>
      <c r="C89" s="7">
        <f>F89+K89+M89+S89+P89</f>
        <v>2211</v>
      </c>
      <c r="D89" s="7">
        <f>H89+L89+N89+Q89+T89</f>
        <v>2211</v>
      </c>
      <c r="E89" s="6" t="s">
        <v>106</v>
      </c>
      <c r="F89" s="11">
        <v>2211</v>
      </c>
      <c r="G89" s="12"/>
      <c r="H89" s="12">
        <v>2211</v>
      </c>
      <c r="I89" s="12"/>
      <c r="J89" s="6"/>
      <c r="K89" s="11"/>
      <c r="L89" s="12"/>
      <c r="M89" s="11"/>
      <c r="N89" s="12"/>
      <c r="O89" s="12"/>
      <c r="P89" s="11"/>
      <c r="Q89" s="12"/>
      <c r="R89" s="6"/>
      <c r="S89" s="102"/>
      <c r="T89" s="103"/>
    </row>
    <row r="90" spans="1:20" s="19" customFormat="1" ht="30">
      <c r="A90" s="4"/>
      <c r="B90" s="4" t="s">
        <v>107</v>
      </c>
      <c r="C90" s="7">
        <f>F90+K90+M90+S90+P90</f>
        <v>1000</v>
      </c>
      <c r="D90" s="7">
        <f>H90+L90+N90+Q90+T90</f>
        <v>1000</v>
      </c>
      <c r="E90" s="6" t="s">
        <v>106</v>
      </c>
      <c r="F90" s="11">
        <v>1000</v>
      </c>
      <c r="G90" s="12"/>
      <c r="H90" s="12">
        <v>1000</v>
      </c>
      <c r="I90" s="12"/>
      <c r="J90" s="6"/>
      <c r="K90" s="11"/>
      <c r="L90" s="12"/>
      <c r="M90" s="11"/>
      <c r="N90" s="12"/>
      <c r="O90" s="12"/>
      <c r="P90" s="11"/>
      <c r="Q90" s="12"/>
      <c r="R90" s="6"/>
      <c r="S90" s="102"/>
      <c r="T90" s="103"/>
    </row>
    <row r="91" spans="1:20" s="19" customFormat="1" ht="15">
      <c r="A91" s="4"/>
      <c r="B91" s="4"/>
      <c r="C91" s="7"/>
      <c r="D91" s="7"/>
      <c r="E91" s="6"/>
      <c r="F91" s="11"/>
      <c r="G91" s="12"/>
      <c r="H91" s="12"/>
      <c r="I91" s="12"/>
      <c r="J91" s="6"/>
      <c r="K91" s="11"/>
      <c r="L91" s="12"/>
      <c r="M91" s="11"/>
      <c r="N91" s="12"/>
      <c r="O91" s="12"/>
      <c r="P91" s="11"/>
      <c r="Q91" s="12"/>
      <c r="R91" s="6"/>
      <c r="S91" s="102"/>
      <c r="T91" s="103"/>
    </row>
    <row r="92" spans="1:20" s="19" customFormat="1" ht="15">
      <c r="A92" s="84">
        <v>5204</v>
      </c>
      <c r="B92" s="84" t="s">
        <v>26</v>
      </c>
      <c r="C92" s="7">
        <f>F92+K92+M92+S92+P92</f>
        <v>0</v>
      </c>
      <c r="D92" s="7">
        <f t="shared" si="9"/>
        <v>0</v>
      </c>
      <c r="E92" s="105"/>
      <c r="F92" s="11">
        <f>SUM(F93:F94)</f>
        <v>0</v>
      </c>
      <c r="G92" s="106">
        <f>SUM(G93:G94)</f>
        <v>0</v>
      </c>
      <c r="H92" s="106">
        <f>SUM(H93:H94)</f>
        <v>0</v>
      </c>
      <c r="I92" s="106">
        <f>SUM(I93:I94)</f>
        <v>0</v>
      </c>
      <c r="J92" s="105"/>
      <c r="K92" s="11">
        <f>SUM(K93:K94)</f>
        <v>0</v>
      </c>
      <c r="L92" s="106">
        <f>SUM(L93:L94)</f>
        <v>0</v>
      </c>
      <c r="M92" s="11">
        <f>SUM(M93:M94)</f>
        <v>0</v>
      </c>
      <c r="N92" s="106">
        <f>SUM(N93:N94)</f>
        <v>0</v>
      </c>
      <c r="O92" s="106"/>
      <c r="P92" s="11">
        <f>SUM(P93:P94)</f>
        <v>0</v>
      </c>
      <c r="Q92" s="106">
        <f>SUM(Q93:Q94)</f>
        <v>0</v>
      </c>
      <c r="R92" s="105"/>
      <c r="S92" s="102"/>
      <c r="T92" s="107"/>
    </row>
    <row r="93" spans="1:20" s="19" customFormat="1" ht="15">
      <c r="A93" s="4"/>
      <c r="B93" s="4"/>
      <c r="C93" s="7"/>
      <c r="D93" s="7"/>
      <c r="E93" s="6"/>
      <c r="F93" s="11"/>
      <c r="G93" s="12"/>
      <c r="H93" s="12"/>
      <c r="I93" s="12"/>
      <c r="J93" s="6"/>
      <c r="K93" s="11"/>
      <c r="L93" s="12"/>
      <c r="M93" s="11"/>
      <c r="N93" s="12"/>
      <c r="O93" s="12"/>
      <c r="P93" s="11"/>
      <c r="Q93" s="12"/>
      <c r="R93" s="6"/>
      <c r="S93" s="102"/>
      <c r="T93" s="103"/>
    </row>
    <row r="94" spans="1:20" s="19" customFormat="1" ht="15">
      <c r="A94" s="4"/>
      <c r="B94" s="4"/>
      <c r="C94" s="7"/>
      <c r="D94" s="7"/>
      <c r="E94" s="6"/>
      <c r="F94" s="11"/>
      <c r="G94" s="12"/>
      <c r="H94" s="12"/>
      <c r="I94" s="12"/>
      <c r="J94" s="6"/>
      <c r="K94" s="11"/>
      <c r="L94" s="12"/>
      <c r="M94" s="11"/>
      <c r="N94" s="12"/>
      <c r="O94" s="12"/>
      <c r="P94" s="11"/>
      <c r="Q94" s="12"/>
      <c r="R94" s="6"/>
      <c r="S94" s="102"/>
      <c r="T94" s="103"/>
    </row>
    <row r="95" spans="1:20" s="19" customFormat="1" ht="15">
      <c r="A95" s="84">
        <v>5205</v>
      </c>
      <c r="B95" s="84" t="s">
        <v>27</v>
      </c>
      <c r="C95" s="7">
        <f aca="true" t="shared" si="11" ref="C95:C106">F95+K95+M95+S95+P95</f>
        <v>0</v>
      </c>
      <c r="D95" s="7">
        <f t="shared" si="9"/>
        <v>0</v>
      </c>
      <c r="E95" s="105"/>
      <c r="F95" s="11">
        <f>SUM(F96:F96)</f>
        <v>0</v>
      </c>
      <c r="G95" s="106">
        <f>SUM(G96:G96)</f>
        <v>0</v>
      </c>
      <c r="H95" s="106">
        <f>SUM(H96:H96)</f>
        <v>0</v>
      </c>
      <c r="I95" s="106">
        <f>SUM(I96:I96)</f>
        <v>0</v>
      </c>
      <c r="J95" s="105"/>
      <c r="K95" s="11">
        <f>SUM(K96:K96)</f>
        <v>0</v>
      </c>
      <c r="L95" s="106">
        <f>SUM(L96:L96)</f>
        <v>0</v>
      </c>
      <c r="M95" s="11">
        <f>SUM(M96:M96)</f>
        <v>0</v>
      </c>
      <c r="N95" s="106">
        <f>SUM(N96:N96)</f>
        <v>0</v>
      </c>
      <c r="O95" s="106"/>
      <c r="P95" s="11">
        <f>SUM(P96:P96)</f>
        <v>0</v>
      </c>
      <c r="Q95" s="106">
        <f>SUM(Q96:Q96)</f>
        <v>0</v>
      </c>
      <c r="R95" s="105"/>
      <c r="S95" s="102">
        <f>SUM(S96:S96)</f>
        <v>0</v>
      </c>
      <c r="T95" s="107">
        <f>SUM(T96:T96)</f>
        <v>0</v>
      </c>
    </row>
    <row r="96" spans="1:20" s="19" customFormat="1" ht="15">
      <c r="A96" s="4"/>
      <c r="B96" s="4" t="s">
        <v>47</v>
      </c>
      <c r="C96" s="7">
        <f t="shared" si="11"/>
        <v>0</v>
      </c>
      <c r="D96" s="7">
        <f t="shared" si="9"/>
        <v>0</v>
      </c>
      <c r="E96" s="6"/>
      <c r="F96" s="11"/>
      <c r="G96" s="12"/>
      <c r="H96" s="12"/>
      <c r="I96" s="12"/>
      <c r="J96" s="6"/>
      <c r="K96" s="11"/>
      <c r="L96" s="12"/>
      <c r="M96" s="11"/>
      <c r="N96" s="12"/>
      <c r="O96" s="12"/>
      <c r="P96" s="11"/>
      <c r="Q96" s="12"/>
      <c r="R96" s="6"/>
      <c r="S96" s="102"/>
      <c r="T96" s="103"/>
    </row>
    <row r="97" spans="1:20" s="19" customFormat="1" ht="15">
      <c r="A97" s="84">
        <v>5206</v>
      </c>
      <c r="B97" s="84" t="s">
        <v>44</v>
      </c>
      <c r="C97" s="7">
        <f t="shared" si="11"/>
        <v>0</v>
      </c>
      <c r="D97" s="7">
        <f t="shared" si="9"/>
        <v>0</v>
      </c>
      <c r="E97" s="105"/>
      <c r="F97" s="11">
        <f>F98+F101</f>
        <v>0</v>
      </c>
      <c r="G97" s="106">
        <f>G98+G101</f>
        <v>0</v>
      </c>
      <c r="H97" s="106">
        <f>H98+H101</f>
        <v>0</v>
      </c>
      <c r="I97" s="106">
        <f>I98+I101</f>
        <v>0</v>
      </c>
      <c r="J97" s="105"/>
      <c r="K97" s="11">
        <f>K98+K101</f>
        <v>0</v>
      </c>
      <c r="L97" s="106">
        <f>L98+L101</f>
        <v>0</v>
      </c>
      <c r="M97" s="11">
        <f>M98+M101</f>
        <v>0</v>
      </c>
      <c r="N97" s="106">
        <f>N98+N101</f>
        <v>0</v>
      </c>
      <c r="O97" s="106"/>
      <c r="P97" s="11">
        <f>P98+P101</f>
        <v>0</v>
      </c>
      <c r="Q97" s="106">
        <f>Q98+Q101</f>
        <v>0</v>
      </c>
      <c r="R97" s="105"/>
      <c r="S97" s="102">
        <f>S98+S101</f>
        <v>0</v>
      </c>
      <c r="T97" s="107">
        <f>T98+T101</f>
        <v>0</v>
      </c>
    </row>
    <row r="98" spans="1:20" s="19" customFormat="1" ht="15">
      <c r="A98" s="4"/>
      <c r="B98" s="4" t="s">
        <v>48</v>
      </c>
      <c r="C98" s="7">
        <f t="shared" si="11"/>
        <v>0</v>
      </c>
      <c r="D98" s="7">
        <f t="shared" si="9"/>
        <v>0</v>
      </c>
      <c r="E98" s="6"/>
      <c r="F98" s="11">
        <f>SUM(F99:F100)</f>
        <v>0</v>
      </c>
      <c r="G98" s="12">
        <f>SUM(G99:G100)</f>
        <v>0</v>
      </c>
      <c r="H98" s="12">
        <f>SUM(H99:H100)</f>
        <v>0</v>
      </c>
      <c r="I98" s="12">
        <f>SUM(I99:I100)</f>
        <v>0</v>
      </c>
      <c r="J98" s="6"/>
      <c r="K98" s="11">
        <f>SUM(K99:K100)</f>
        <v>0</v>
      </c>
      <c r="L98" s="12">
        <f>SUM(L99:L100)</f>
        <v>0</v>
      </c>
      <c r="M98" s="11">
        <f>SUM(M99:M100)</f>
        <v>0</v>
      </c>
      <c r="N98" s="12">
        <f>SUM(N99:N100)</f>
        <v>0</v>
      </c>
      <c r="O98" s="12"/>
      <c r="P98" s="11">
        <f>SUM(P99:P100)</f>
        <v>0</v>
      </c>
      <c r="Q98" s="12">
        <f>SUM(Q99:Q100)</f>
        <v>0</v>
      </c>
      <c r="R98" s="6"/>
      <c r="S98" s="102">
        <f>SUM(S99:S100)</f>
        <v>0</v>
      </c>
      <c r="T98" s="103">
        <f>SUM(T99:T100)</f>
        <v>0</v>
      </c>
    </row>
    <row r="99" spans="1:20" s="19" customFormat="1" ht="15">
      <c r="A99" s="4"/>
      <c r="B99" s="4"/>
      <c r="C99" s="7">
        <f t="shared" si="11"/>
        <v>0</v>
      </c>
      <c r="D99" s="7">
        <f t="shared" si="9"/>
        <v>0</v>
      </c>
      <c r="E99" s="6"/>
      <c r="F99" s="112"/>
      <c r="G99" s="12"/>
      <c r="H99" s="12"/>
      <c r="I99" s="12"/>
      <c r="J99" s="6"/>
      <c r="K99" s="11"/>
      <c r="L99" s="12"/>
      <c r="M99" s="11"/>
      <c r="N99" s="12"/>
      <c r="O99" s="12"/>
      <c r="P99" s="11"/>
      <c r="Q99" s="12"/>
      <c r="R99" s="6"/>
      <c r="S99" s="102"/>
      <c r="T99" s="103"/>
    </row>
    <row r="100" spans="1:20" s="19" customFormat="1" ht="15">
      <c r="A100" s="4"/>
      <c r="B100" s="4" t="s">
        <v>47</v>
      </c>
      <c r="C100" s="7">
        <f t="shared" si="11"/>
        <v>0</v>
      </c>
      <c r="D100" s="7">
        <f t="shared" si="9"/>
        <v>0</v>
      </c>
      <c r="E100" s="6"/>
      <c r="F100" s="11"/>
      <c r="G100" s="12"/>
      <c r="H100" s="12"/>
      <c r="I100" s="12"/>
      <c r="J100" s="6"/>
      <c r="K100" s="11"/>
      <c r="L100" s="12"/>
      <c r="M100" s="11"/>
      <c r="N100" s="12"/>
      <c r="O100" s="12"/>
      <c r="P100" s="11"/>
      <c r="Q100" s="12"/>
      <c r="R100" s="6"/>
      <c r="S100" s="102"/>
      <c r="T100" s="103"/>
    </row>
    <row r="101" spans="1:20" s="19" customFormat="1" ht="15">
      <c r="A101" s="84"/>
      <c r="B101" s="84" t="s">
        <v>20</v>
      </c>
      <c r="C101" s="7">
        <f t="shared" si="11"/>
        <v>0</v>
      </c>
      <c r="D101" s="7">
        <f t="shared" si="9"/>
        <v>0</v>
      </c>
      <c r="E101" s="105"/>
      <c r="F101" s="11">
        <f>SUM(F102:F102)</f>
        <v>0</v>
      </c>
      <c r="G101" s="106">
        <f>SUM(G102:G102)</f>
        <v>0</v>
      </c>
      <c r="H101" s="106">
        <f>SUM(H102:H102)</f>
        <v>0</v>
      </c>
      <c r="I101" s="106">
        <f>SUM(I102:I102)</f>
        <v>0</v>
      </c>
      <c r="J101" s="105"/>
      <c r="K101" s="11">
        <f>SUM(K102:K102)</f>
        <v>0</v>
      </c>
      <c r="L101" s="106">
        <f>SUM(L102:L102)</f>
        <v>0</v>
      </c>
      <c r="M101" s="11">
        <f>SUM(M102:M102)</f>
        <v>0</v>
      </c>
      <c r="N101" s="106">
        <f>SUM(N102:N102)</f>
        <v>0</v>
      </c>
      <c r="O101" s="106"/>
      <c r="P101" s="11">
        <f>SUM(P102:P102)</f>
        <v>0</v>
      </c>
      <c r="Q101" s="106">
        <f>SUM(Q102:Q102)</f>
        <v>0</v>
      </c>
      <c r="R101" s="105"/>
      <c r="S101" s="102">
        <f>SUM(S102:S102)</f>
        <v>0</v>
      </c>
      <c r="T101" s="107">
        <f>SUM(T102:T102)</f>
        <v>0</v>
      </c>
    </row>
    <row r="102" spans="1:20" s="19" customFormat="1" ht="15">
      <c r="A102" s="4"/>
      <c r="B102" s="4"/>
      <c r="C102" s="7">
        <f t="shared" si="11"/>
        <v>0</v>
      </c>
      <c r="D102" s="7">
        <f t="shared" si="9"/>
        <v>0</v>
      </c>
      <c r="E102" s="6"/>
      <c r="F102" s="11"/>
      <c r="G102" s="12"/>
      <c r="H102" s="12"/>
      <c r="I102" s="12"/>
      <c r="J102" s="6"/>
      <c r="K102" s="11"/>
      <c r="L102" s="12"/>
      <c r="M102" s="11"/>
      <c r="N102" s="12"/>
      <c r="O102" s="12"/>
      <c r="P102" s="11"/>
      <c r="Q102" s="12"/>
      <c r="R102" s="6"/>
      <c r="S102" s="102"/>
      <c r="T102" s="103"/>
    </row>
    <row r="103" spans="1:20" s="19" customFormat="1" ht="15">
      <c r="A103" s="84">
        <v>5219</v>
      </c>
      <c r="B103" s="84" t="s">
        <v>28</v>
      </c>
      <c r="C103" s="7">
        <f t="shared" si="11"/>
        <v>0</v>
      </c>
      <c r="D103" s="7">
        <f t="shared" si="9"/>
        <v>0</v>
      </c>
      <c r="E103" s="105"/>
      <c r="F103" s="11">
        <f>SUM(F104:F104)</f>
        <v>0</v>
      </c>
      <c r="G103" s="106">
        <f>SUM(G104:G104)</f>
        <v>0</v>
      </c>
      <c r="H103" s="106">
        <f>SUM(H104:H104)</f>
        <v>0</v>
      </c>
      <c r="I103" s="106">
        <f>SUM(I104:I104)</f>
        <v>0</v>
      </c>
      <c r="J103" s="105"/>
      <c r="K103" s="11">
        <f>SUM(K104:K104)</f>
        <v>0</v>
      </c>
      <c r="L103" s="106">
        <f>SUM(L104:L104)</f>
        <v>0</v>
      </c>
      <c r="M103" s="11">
        <f>SUM(M104:M104)</f>
        <v>0</v>
      </c>
      <c r="N103" s="106">
        <f>SUM(N104:N104)</f>
        <v>0</v>
      </c>
      <c r="O103" s="106"/>
      <c r="P103" s="11">
        <f>SUM(P104:P104)</f>
        <v>0</v>
      </c>
      <c r="Q103" s="106">
        <f>SUM(Q104:Q104)</f>
        <v>0</v>
      </c>
      <c r="R103" s="105"/>
      <c r="S103" s="102">
        <f>SUM(S104:S104)</f>
        <v>0</v>
      </c>
      <c r="T103" s="107">
        <f>SUM(T104:T104)</f>
        <v>0</v>
      </c>
    </row>
    <row r="104" spans="1:20" s="19" customFormat="1" ht="15">
      <c r="A104" s="4"/>
      <c r="B104" s="4"/>
      <c r="C104" s="7">
        <f t="shared" si="11"/>
        <v>0</v>
      </c>
      <c r="D104" s="7">
        <f t="shared" si="9"/>
        <v>0</v>
      </c>
      <c r="E104" s="6"/>
      <c r="F104" s="11"/>
      <c r="G104" s="12"/>
      <c r="H104" s="12"/>
      <c r="I104" s="12"/>
      <c r="J104" s="6"/>
      <c r="K104" s="108"/>
      <c r="L104" s="109"/>
      <c r="M104" s="108"/>
      <c r="N104" s="109"/>
      <c r="O104" s="109"/>
      <c r="P104" s="108"/>
      <c r="Q104" s="109"/>
      <c r="R104" s="6"/>
      <c r="S104" s="110"/>
      <c r="T104" s="111"/>
    </row>
    <row r="105" spans="1:20" s="79" customFormat="1" ht="15">
      <c r="A105" s="76" t="s">
        <v>12</v>
      </c>
      <c r="B105" s="76" t="s">
        <v>31</v>
      </c>
      <c r="C105" s="7">
        <f>F105+K105+M105+S105+P105</f>
        <v>766875</v>
      </c>
      <c r="D105" s="7">
        <f t="shared" si="9"/>
        <v>782733</v>
      </c>
      <c r="E105" s="77"/>
      <c r="F105" s="9">
        <f>F106+F142+F144+F189+F191+F196+F204</f>
        <v>594643</v>
      </c>
      <c r="G105" s="78">
        <f>G106+G142+G144+G189+G191+G196+G204</f>
        <v>0</v>
      </c>
      <c r="H105" s="78">
        <f>H106+H142+H144+H189+H191+H196+H204</f>
        <v>610501</v>
      </c>
      <c r="I105" s="78">
        <f>I106+I142+I144+I189+I191+I196+I204</f>
        <v>0</v>
      </c>
      <c r="J105" s="78"/>
      <c r="K105" s="9">
        <f>K106+K142+K144+K189+K191+K196+K204</f>
        <v>25000</v>
      </c>
      <c r="L105" s="78">
        <f>L106+L142+L144+L189+L191+L196+L204</f>
        <v>25000</v>
      </c>
      <c r="M105" s="9">
        <f>M106+M142+M144+M189+M191+M196+M204</f>
        <v>137231</v>
      </c>
      <c r="N105" s="78">
        <f>N106+N142+N144+N189+N191+N196+N204</f>
        <v>137231</v>
      </c>
      <c r="O105" s="78"/>
      <c r="P105" s="9">
        <f>P106+P142+P144+P189+P191+P196+P204</f>
        <v>10001</v>
      </c>
      <c r="Q105" s="78">
        <f>Q106+Q142+Q144+Q189+Q191+Q196+Q204</f>
        <v>10001</v>
      </c>
      <c r="R105" s="78"/>
      <c r="S105" s="9">
        <f>S106+S142+S144+S189+S191+S196+S204</f>
        <v>0</v>
      </c>
      <c r="T105" s="78">
        <f>T106+T142+T144+T189+T191+T196+T204</f>
        <v>0</v>
      </c>
    </row>
    <row r="106" spans="1:20" s="19" customFormat="1" ht="15">
      <c r="A106" s="84">
        <v>5201</v>
      </c>
      <c r="B106" s="84" t="s">
        <v>24</v>
      </c>
      <c r="C106" s="7">
        <f t="shared" si="11"/>
        <v>355364</v>
      </c>
      <c r="D106" s="7">
        <f>H106+L106+N106+Q106+T106</f>
        <v>369230</v>
      </c>
      <c r="E106" s="105"/>
      <c r="F106" s="106">
        <f>SUM(F107:F141)</f>
        <v>330388</v>
      </c>
      <c r="G106" s="106">
        <f>SUM(G107:G141)</f>
        <v>0</v>
      </c>
      <c r="H106" s="106">
        <f>SUM(H107:H141)</f>
        <v>344254</v>
      </c>
      <c r="I106" s="106">
        <f>SUM(I107:I141)</f>
        <v>0</v>
      </c>
      <c r="J106" s="105"/>
      <c r="K106" s="11">
        <f>SUM(K107:K141)</f>
        <v>0</v>
      </c>
      <c r="L106" s="106">
        <f>SUM(L107:L141)</f>
        <v>0</v>
      </c>
      <c r="M106" s="11">
        <f>SUM(M107:M141)</f>
        <v>24317</v>
      </c>
      <c r="N106" s="106">
        <f>SUM(N107:N141)</f>
        <v>24317</v>
      </c>
      <c r="O106" s="106"/>
      <c r="P106" s="11">
        <f>SUM(P107:P141)</f>
        <v>659</v>
      </c>
      <c r="Q106" s="106">
        <f>SUM(Q107:Q141)</f>
        <v>659</v>
      </c>
      <c r="R106" s="105"/>
      <c r="S106" s="102">
        <f>SUM(S107:S141)</f>
        <v>0</v>
      </c>
      <c r="T106" s="107">
        <f>SUM(T107:T141)</f>
        <v>0</v>
      </c>
    </row>
    <row r="107" spans="1:20" s="19" customFormat="1" ht="15">
      <c r="A107" s="4"/>
      <c r="B107" s="4" t="s">
        <v>125</v>
      </c>
      <c r="C107" s="7">
        <f aca="true" t="shared" si="12" ref="C107:C141">F107+K107+M107+S107+P107</f>
        <v>1000</v>
      </c>
      <c r="D107" s="7">
        <f aca="true" t="shared" si="13" ref="D107:D141">H107+L107+N107+Q107+T107</f>
        <v>1000</v>
      </c>
      <c r="E107" s="6"/>
      <c r="F107" s="113">
        <v>1000</v>
      </c>
      <c r="G107" s="12"/>
      <c r="H107" s="113">
        <v>1000</v>
      </c>
      <c r="I107" s="12"/>
      <c r="J107" s="6"/>
      <c r="K107" s="11"/>
      <c r="L107" s="12"/>
      <c r="M107" s="11"/>
      <c r="N107" s="12"/>
      <c r="O107" s="12"/>
      <c r="P107" s="11"/>
      <c r="Q107" s="12"/>
      <c r="R107" s="6"/>
      <c r="S107" s="102"/>
      <c r="T107" s="103"/>
    </row>
    <row r="108" spans="1:20" s="19" customFormat="1" ht="15">
      <c r="A108" s="4"/>
      <c r="B108" s="4" t="s">
        <v>161</v>
      </c>
      <c r="C108" s="7">
        <f t="shared" si="12"/>
        <v>1042</v>
      </c>
      <c r="D108" s="7">
        <f t="shared" si="13"/>
        <v>1042</v>
      </c>
      <c r="E108" s="6"/>
      <c r="F108" s="113">
        <v>1042</v>
      </c>
      <c r="G108" s="12"/>
      <c r="H108" s="113">
        <v>1042</v>
      </c>
      <c r="I108" s="12"/>
      <c r="J108" s="6"/>
      <c r="K108" s="11"/>
      <c r="L108" s="12"/>
      <c r="M108" s="11"/>
      <c r="N108" s="12"/>
      <c r="O108" s="12"/>
      <c r="P108" s="11"/>
      <c r="Q108" s="12"/>
      <c r="R108" s="6"/>
      <c r="S108" s="102"/>
      <c r="T108" s="103"/>
    </row>
    <row r="109" spans="1:20" s="35" customFormat="1" ht="15">
      <c r="A109" s="25"/>
      <c r="B109" s="25" t="s">
        <v>128</v>
      </c>
      <c r="C109" s="26">
        <f t="shared" si="12"/>
        <v>1000</v>
      </c>
      <c r="D109" s="26">
        <f t="shared" si="13"/>
        <v>7366</v>
      </c>
      <c r="E109" s="31"/>
      <c r="F109" s="28">
        <v>1000</v>
      </c>
      <c r="G109" s="29"/>
      <c r="H109" s="28">
        <v>7366</v>
      </c>
      <c r="I109" s="29"/>
      <c r="J109" s="31"/>
      <c r="K109" s="32"/>
      <c r="L109" s="29"/>
      <c r="M109" s="32"/>
      <c r="N109" s="29"/>
      <c r="O109" s="29"/>
      <c r="P109" s="32"/>
      <c r="Q109" s="29"/>
      <c r="R109" s="31"/>
      <c r="S109" s="33"/>
      <c r="T109" s="34"/>
    </row>
    <row r="110" spans="1:20" s="19" customFormat="1" ht="15">
      <c r="A110" s="4"/>
      <c r="B110" s="4" t="s">
        <v>129</v>
      </c>
      <c r="C110" s="7">
        <f t="shared" si="12"/>
        <v>5000</v>
      </c>
      <c r="D110" s="7">
        <f t="shared" si="13"/>
        <v>5000</v>
      </c>
      <c r="E110" s="114"/>
      <c r="F110" s="113">
        <v>5000</v>
      </c>
      <c r="G110" s="12"/>
      <c r="H110" s="113">
        <v>5000</v>
      </c>
      <c r="I110" s="12"/>
      <c r="J110" s="6"/>
      <c r="K110" s="11"/>
      <c r="L110" s="12"/>
      <c r="M110" s="11"/>
      <c r="N110" s="12"/>
      <c r="O110" s="12"/>
      <c r="P110" s="11"/>
      <c r="Q110" s="12"/>
      <c r="R110" s="6"/>
      <c r="S110" s="102"/>
      <c r="T110" s="103"/>
    </row>
    <row r="111" spans="1:20" s="19" customFormat="1" ht="15">
      <c r="A111" s="4"/>
      <c r="B111" s="4" t="s">
        <v>212</v>
      </c>
      <c r="C111" s="7">
        <f>F111+K111+M111+S111+P111</f>
        <v>13000</v>
      </c>
      <c r="D111" s="7">
        <f>H111+L111+N111+Q111+T111</f>
        <v>13000</v>
      </c>
      <c r="E111" s="114"/>
      <c r="F111" s="113">
        <v>13000</v>
      </c>
      <c r="G111" s="12"/>
      <c r="H111" s="113">
        <v>13000</v>
      </c>
      <c r="I111" s="12"/>
      <c r="J111" s="6"/>
      <c r="K111" s="11"/>
      <c r="L111" s="12"/>
      <c r="M111" s="11"/>
      <c r="N111" s="12"/>
      <c r="O111" s="12"/>
      <c r="P111" s="11"/>
      <c r="Q111" s="12"/>
      <c r="R111" s="6"/>
      <c r="S111" s="102"/>
      <c r="T111" s="103"/>
    </row>
    <row r="112" spans="1:20" s="19" customFormat="1" ht="15">
      <c r="A112" s="4"/>
      <c r="B112" s="4" t="s">
        <v>162</v>
      </c>
      <c r="C112" s="7">
        <f t="shared" si="12"/>
        <v>2500</v>
      </c>
      <c r="D112" s="7">
        <f t="shared" si="13"/>
        <v>2500</v>
      </c>
      <c r="E112" s="114"/>
      <c r="F112" s="113">
        <v>2500</v>
      </c>
      <c r="G112" s="12"/>
      <c r="H112" s="113">
        <v>2500</v>
      </c>
      <c r="I112" s="12"/>
      <c r="J112" s="6"/>
      <c r="K112" s="11"/>
      <c r="L112" s="12"/>
      <c r="M112" s="11"/>
      <c r="N112" s="12"/>
      <c r="O112" s="12"/>
      <c r="P112" s="11"/>
      <c r="Q112" s="12"/>
      <c r="R112" s="6"/>
      <c r="S112" s="102"/>
      <c r="T112" s="103"/>
    </row>
    <row r="113" spans="1:20" s="19" customFormat="1" ht="30">
      <c r="A113" s="4"/>
      <c r="B113" s="115" t="s">
        <v>231</v>
      </c>
      <c r="C113" s="7">
        <f t="shared" si="12"/>
        <v>13170</v>
      </c>
      <c r="D113" s="7">
        <f t="shared" si="13"/>
        <v>13170</v>
      </c>
      <c r="E113" s="114"/>
      <c r="F113" s="113">
        <v>13170</v>
      </c>
      <c r="G113" s="12"/>
      <c r="H113" s="113">
        <v>13170</v>
      </c>
      <c r="I113" s="12"/>
      <c r="J113" s="6"/>
      <c r="K113" s="11"/>
      <c r="L113" s="12"/>
      <c r="M113" s="11"/>
      <c r="N113" s="12"/>
      <c r="O113" s="12"/>
      <c r="P113" s="11"/>
      <c r="Q113" s="12"/>
      <c r="R113" s="6"/>
      <c r="S113" s="102"/>
      <c r="T113" s="103"/>
    </row>
    <row r="114" spans="1:20" s="19" customFormat="1" ht="30">
      <c r="A114" s="4"/>
      <c r="B114" s="4" t="s">
        <v>236</v>
      </c>
      <c r="C114" s="7">
        <f t="shared" si="12"/>
        <v>32008</v>
      </c>
      <c r="D114" s="7">
        <f t="shared" si="13"/>
        <v>32008</v>
      </c>
      <c r="E114" s="114"/>
      <c r="F114" s="113">
        <v>32008</v>
      </c>
      <c r="G114" s="12"/>
      <c r="H114" s="113">
        <v>32008</v>
      </c>
      <c r="I114" s="12"/>
      <c r="J114" s="6"/>
      <c r="K114" s="11"/>
      <c r="L114" s="13"/>
      <c r="M114" s="11"/>
      <c r="N114" s="12"/>
      <c r="O114" s="12"/>
      <c r="P114" s="11"/>
      <c r="Q114" s="12"/>
      <c r="R114" s="6"/>
      <c r="S114" s="102"/>
      <c r="T114" s="103"/>
    </row>
    <row r="115" spans="1:20" s="19" customFormat="1" ht="30">
      <c r="A115" s="4"/>
      <c r="B115" s="4" t="s">
        <v>240</v>
      </c>
      <c r="C115" s="7">
        <f t="shared" si="12"/>
        <v>14340</v>
      </c>
      <c r="D115" s="7">
        <f t="shared" si="13"/>
        <v>14340</v>
      </c>
      <c r="E115" s="114"/>
      <c r="F115" s="113">
        <v>14340</v>
      </c>
      <c r="G115" s="12"/>
      <c r="H115" s="113">
        <v>14340</v>
      </c>
      <c r="I115" s="12"/>
      <c r="J115" s="6"/>
      <c r="K115" s="11"/>
      <c r="L115" s="13"/>
      <c r="M115" s="11"/>
      <c r="N115" s="12"/>
      <c r="O115" s="12"/>
      <c r="P115" s="11"/>
      <c r="Q115" s="12"/>
      <c r="R115" s="6"/>
      <c r="S115" s="102"/>
      <c r="T115" s="103"/>
    </row>
    <row r="116" spans="1:20" s="19" customFormat="1" ht="30">
      <c r="A116" s="4"/>
      <c r="B116" s="115" t="s">
        <v>238</v>
      </c>
      <c r="C116" s="7">
        <f t="shared" si="12"/>
        <v>19174</v>
      </c>
      <c r="D116" s="7">
        <f t="shared" si="13"/>
        <v>19174</v>
      </c>
      <c r="E116" s="114"/>
      <c r="F116" s="113">
        <v>19174</v>
      </c>
      <c r="G116" s="12"/>
      <c r="H116" s="113">
        <v>19174</v>
      </c>
      <c r="I116" s="12"/>
      <c r="J116" s="6"/>
      <c r="K116" s="11"/>
      <c r="L116" s="13"/>
      <c r="M116" s="11"/>
      <c r="N116" s="12"/>
      <c r="O116" s="12"/>
      <c r="P116" s="11"/>
      <c r="Q116" s="12"/>
      <c r="R116" s="6"/>
      <c r="S116" s="102"/>
      <c r="T116" s="103"/>
    </row>
    <row r="117" spans="1:20" s="19" customFormat="1" ht="30">
      <c r="A117" s="4"/>
      <c r="B117" s="4" t="s">
        <v>248</v>
      </c>
      <c r="C117" s="7">
        <f t="shared" si="12"/>
        <v>40317</v>
      </c>
      <c r="D117" s="7">
        <f t="shared" si="13"/>
        <v>40317</v>
      </c>
      <c r="E117" s="114"/>
      <c r="F117" s="113">
        <v>26000</v>
      </c>
      <c r="G117" s="12"/>
      <c r="H117" s="113">
        <v>26000</v>
      </c>
      <c r="I117" s="12"/>
      <c r="J117" s="6"/>
      <c r="K117" s="11"/>
      <c r="L117" s="13"/>
      <c r="M117" s="11">
        <v>14317</v>
      </c>
      <c r="N117" s="12">
        <v>14317</v>
      </c>
      <c r="O117" s="12"/>
      <c r="P117" s="11"/>
      <c r="Q117" s="12"/>
      <c r="R117" s="6"/>
      <c r="S117" s="102"/>
      <c r="T117" s="103"/>
    </row>
    <row r="118" spans="1:20" s="19" customFormat="1" ht="30">
      <c r="A118" s="4"/>
      <c r="B118" s="4" t="s">
        <v>251</v>
      </c>
      <c r="C118" s="7">
        <f>F118+K118+M118+S118+P118</f>
        <v>35450</v>
      </c>
      <c r="D118" s="7">
        <f>H118+L118+N118+Q118+T118</f>
        <v>35450</v>
      </c>
      <c r="E118" s="114" t="s">
        <v>106</v>
      </c>
      <c r="F118" s="113">
        <v>35450</v>
      </c>
      <c r="G118" s="12"/>
      <c r="H118" s="113">
        <v>35450</v>
      </c>
      <c r="I118" s="12"/>
      <c r="J118" s="6"/>
      <c r="K118" s="11"/>
      <c r="L118" s="13"/>
      <c r="M118" s="11"/>
      <c r="N118" s="12"/>
      <c r="O118" s="12"/>
      <c r="P118" s="11"/>
      <c r="Q118" s="12"/>
      <c r="R118" s="6"/>
      <c r="S118" s="102"/>
      <c r="T118" s="103"/>
    </row>
    <row r="119" spans="1:20" s="19" customFormat="1" ht="30">
      <c r="A119" s="4"/>
      <c r="B119" s="4" t="s">
        <v>247</v>
      </c>
      <c r="C119" s="7">
        <f>F119+K119+M119+S119+P119</f>
        <v>3000</v>
      </c>
      <c r="D119" s="7">
        <f>H119+L119+N119+Q119+T119</f>
        <v>3000</v>
      </c>
      <c r="E119" s="114" t="s">
        <v>106</v>
      </c>
      <c r="F119" s="113">
        <v>3000</v>
      </c>
      <c r="G119" s="12"/>
      <c r="H119" s="113">
        <v>3000</v>
      </c>
      <c r="I119" s="12"/>
      <c r="J119" s="6"/>
      <c r="K119" s="11"/>
      <c r="L119" s="13"/>
      <c r="M119" s="11"/>
      <c r="N119" s="12"/>
      <c r="O119" s="12"/>
      <c r="P119" s="11"/>
      <c r="Q119" s="12"/>
      <c r="R119" s="6"/>
      <c r="S119" s="102"/>
      <c r="T119" s="103"/>
    </row>
    <row r="120" spans="1:20" s="35" customFormat="1" ht="30">
      <c r="A120" s="25"/>
      <c r="B120" s="36" t="s">
        <v>229</v>
      </c>
      <c r="C120" s="26">
        <f t="shared" si="12"/>
        <v>10004</v>
      </c>
      <c r="D120" s="26">
        <f t="shared" si="13"/>
        <v>11504</v>
      </c>
      <c r="E120" s="27"/>
      <c r="F120" s="28">
        <v>10004</v>
      </c>
      <c r="G120" s="29"/>
      <c r="H120" s="28">
        <v>11504</v>
      </c>
      <c r="I120" s="29"/>
      <c r="J120" s="31"/>
      <c r="K120" s="32"/>
      <c r="L120" s="30"/>
      <c r="M120" s="32"/>
      <c r="N120" s="29"/>
      <c r="O120" s="29"/>
      <c r="P120" s="32"/>
      <c r="Q120" s="29"/>
      <c r="R120" s="31"/>
      <c r="S120" s="33"/>
      <c r="T120" s="34"/>
    </row>
    <row r="121" spans="1:20" s="19" customFormat="1" ht="30">
      <c r="A121" s="4"/>
      <c r="B121" s="4" t="s">
        <v>230</v>
      </c>
      <c r="C121" s="7">
        <f t="shared" si="12"/>
        <v>13170</v>
      </c>
      <c r="D121" s="7">
        <f t="shared" si="13"/>
        <v>13170</v>
      </c>
      <c r="E121" s="114"/>
      <c r="F121" s="113">
        <v>13170</v>
      </c>
      <c r="G121" s="12"/>
      <c r="H121" s="113">
        <v>13170</v>
      </c>
      <c r="I121" s="12"/>
      <c r="J121" s="6"/>
      <c r="K121" s="11"/>
      <c r="L121" s="13"/>
      <c r="M121" s="11"/>
      <c r="N121" s="12"/>
      <c r="O121" s="12"/>
      <c r="P121" s="11"/>
      <c r="Q121" s="12"/>
      <c r="R121" s="6"/>
      <c r="S121" s="102"/>
      <c r="T121" s="103"/>
    </row>
    <row r="122" spans="1:20" s="19" customFormat="1" ht="30">
      <c r="A122" s="4"/>
      <c r="B122" s="115" t="s">
        <v>237</v>
      </c>
      <c r="C122" s="7">
        <f t="shared" si="12"/>
        <v>34012</v>
      </c>
      <c r="D122" s="7">
        <f t="shared" si="13"/>
        <v>34012</v>
      </c>
      <c r="E122" s="114"/>
      <c r="F122" s="113">
        <v>34012</v>
      </c>
      <c r="G122" s="12"/>
      <c r="H122" s="113">
        <v>34012</v>
      </c>
      <c r="I122" s="12"/>
      <c r="J122" s="6"/>
      <c r="K122" s="11"/>
      <c r="L122" s="13"/>
      <c r="M122" s="11"/>
      <c r="N122" s="12"/>
      <c r="O122" s="12"/>
      <c r="P122" s="11"/>
      <c r="Q122" s="12"/>
      <c r="R122" s="6"/>
      <c r="S122" s="102"/>
      <c r="T122" s="103"/>
    </row>
    <row r="123" spans="1:20" s="19" customFormat="1" ht="15">
      <c r="A123" s="4"/>
      <c r="B123" s="115" t="s">
        <v>158</v>
      </c>
      <c r="C123" s="7">
        <f t="shared" si="12"/>
        <v>5000</v>
      </c>
      <c r="D123" s="7">
        <f t="shared" si="13"/>
        <v>5000</v>
      </c>
      <c r="E123" s="114"/>
      <c r="F123" s="113">
        <v>5000</v>
      </c>
      <c r="G123" s="12"/>
      <c r="H123" s="113">
        <v>5000</v>
      </c>
      <c r="I123" s="12"/>
      <c r="J123" s="6"/>
      <c r="K123" s="11"/>
      <c r="L123" s="13"/>
      <c r="M123" s="11"/>
      <c r="N123" s="12"/>
      <c r="O123" s="12"/>
      <c r="P123" s="11"/>
      <c r="Q123" s="12"/>
      <c r="R123" s="6"/>
      <c r="S123" s="102"/>
      <c r="T123" s="103"/>
    </row>
    <row r="124" spans="1:20" s="19" customFormat="1" ht="15">
      <c r="A124" s="4"/>
      <c r="B124" s="4" t="s">
        <v>167</v>
      </c>
      <c r="C124" s="7">
        <f t="shared" si="12"/>
        <v>5000</v>
      </c>
      <c r="D124" s="7">
        <f t="shared" si="13"/>
        <v>5000</v>
      </c>
      <c r="E124" s="114"/>
      <c r="F124" s="113">
        <v>5000</v>
      </c>
      <c r="G124" s="12"/>
      <c r="H124" s="113">
        <v>5000</v>
      </c>
      <c r="I124" s="12"/>
      <c r="J124" s="6"/>
      <c r="K124" s="11"/>
      <c r="L124" s="13"/>
      <c r="M124" s="11"/>
      <c r="N124" s="12"/>
      <c r="O124" s="12"/>
      <c r="P124" s="11"/>
      <c r="Q124" s="12"/>
      <c r="R124" s="6"/>
      <c r="S124" s="102"/>
      <c r="T124" s="103"/>
    </row>
    <row r="125" spans="1:20" s="19" customFormat="1" ht="18" customHeight="1">
      <c r="A125" s="4"/>
      <c r="B125" s="115" t="s">
        <v>254</v>
      </c>
      <c r="C125" s="7">
        <f t="shared" si="12"/>
        <v>18388</v>
      </c>
      <c r="D125" s="7">
        <f t="shared" si="13"/>
        <v>18388</v>
      </c>
      <c r="E125" s="114"/>
      <c r="F125" s="113">
        <v>18388</v>
      </c>
      <c r="G125" s="12"/>
      <c r="H125" s="113">
        <v>18388</v>
      </c>
      <c r="I125" s="12"/>
      <c r="J125" s="6"/>
      <c r="K125" s="11"/>
      <c r="L125" s="12"/>
      <c r="M125" s="11"/>
      <c r="N125" s="12"/>
      <c r="O125" s="12"/>
      <c r="P125" s="11"/>
      <c r="Q125" s="12"/>
      <c r="R125" s="6"/>
      <c r="S125" s="102"/>
      <c r="T125" s="103"/>
    </row>
    <row r="126" spans="1:20" s="19" customFormat="1" ht="30">
      <c r="A126" s="4"/>
      <c r="B126" s="115" t="s">
        <v>233</v>
      </c>
      <c r="C126" s="7">
        <f t="shared" si="12"/>
        <v>4336</v>
      </c>
      <c r="D126" s="7">
        <f t="shared" si="13"/>
        <v>4336</v>
      </c>
      <c r="E126" s="114" t="s">
        <v>106</v>
      </c>
      <c r="F126" s="113">
        <v>4336</v>
      </c>
      <c r="G126" s="12"/>
      <c r="H126" s="113">
        <v>4336</v>
      </c>
      <c r="I126" s="12"/>
      <c r="J126" s="6"/>
      <c r="K126" s="11"/>
      <c r="L126" s="12"/>
      <c r="M126" s="11"/>
      <c r="N126" s="12"/>
      <c r="O126" s="12"/>
      <c r="P126" s="11"/>
      <c r="Q126" s="12"/>
      <c r="R126" s="6"/>
      <c r="S126" s="102"/>
      <c r="T126" s="103"/>
    </row>
    <row r="127" spans="1:20" s="19" customFormat="1" ht="30">
      <c r="A127" s="4"/>
      <c r="B127" s="115" t="s">
        <v>245</v>
      </c>
      <c r="C127" s="7">
        <f>F127+K127+M127+S127+P127</f>
        <v>7004</v>
      </c>
      <c r="D127" s="7">
        <f>H127+L127+N127+Q127+T127</f>
        <v>7004</v>
      </c>
      <c r="E127" s="114" t="s">
        <v>106</v>
      </c>
      <c r="F127" s="113">
        <v>7004</v>
      </c>
      <c r="G127" s="12"/>
      <c r="H127" s="113">
        <v>7004</v>
      </c>
      <c r="I127" s="12"/>
      <c r="J127" s="6"/>
      <c r="K127" s="11"/>
      <c r="L127" s="12"/>
      <c r="M127" s="11"/>
      <c r="N127" s="12"/>
      <c r="O127" s="12"/>
      <c r="P127" s="11"/>
      <c r="Q127" s="12"/>
      <c r="R127" s="6"/>
      <c r="S127" s="102"/>
      <c r="T127" s="103"/>
    </row>
    <row r="128" spans="1:20" s="19" customFormat="1" ht="30">
      <c r="A128" s="4"/>
      <c r="B128" s="115" t="s">
        <v>243</v>
      </c>
      <c r="C128" s="7">
        <f t="shared" si="12"/>
        <v>18000</v>
      </c>
      <c r="D128" s="7">
        <f t="shared" si="13"/>
        <v>18000</v>
      </c>
      <c r="E128" s="114"/>
      <c r="F128" s="113">
        <v>18000</v>
      </c>
      <c r="G128" s="12"/>
      <c r="H128" s="113">
        <v>18000</v>
      </c>
      <c r="I128" s="12"/>
      <c r="J128" s="6"/>
      <c r="K128" s="11"/>
      <c r="L128" s="12"/>
      <c r="M128" s="11"/>
      <c r="N128" s="12"/>
      <c r="O128" s="12"/>
      <c r="P128" s="11"/>
      <c r="Q128" s="12"/>
      <c r="R128" s="6"/>
      <c r="S128" s="102"/>
      <c r="T128" s="103"/>
    </row>
    <row r="129" spans="1:20" s="19" customFormat="1" ht="15">
      <c r="A129" s="4"/>
      <c r="B129" s="115"/>
      <c r="C129" s="7">
        <f>F129+K129+M129+S129+P129</f>
        <v>0</v>
      </c>
      <c r="D129" s="7">
        <f>H129+L129+N129+Q129+T129</f>
        <v>0</v>
      </c>
      <c r="E129" s="114"/>
      <c r="F129" s="113"/>
      <c r="G129" s="12"/>
      <c r="H129" s="113"/>
      <c r="I129" s="12"/>
      <c r="J129" s="6"/>
      <c r="K129" s="11"/>
      <c r="L129" s="12"/>
      <c r="M129" s="11"/>
      <c r="N129" s="12"/>
      <c r="O129" s="12"/>
      <c r="P129" s="11"/>
      <c r="Q129" s="12"/>
      <c r="R129" s="6"/>
      <c r="S129" s="102"/>
      <c r="T129" s="103"/>
    </row>
    <row r="130" spans="1:20" s="19" customFormat="1" ht="15">
      <c r="A130" s="4"/>
      <c r="B130" s="115" t="s">
        <v>160</v>
      </c>
      <c r="C130" s="7">
        <f t="shared" si="12"/>
        <v>10000</v>
      </c>
      <c r="D130" s="7">
        <f t="shared" si="13"/>
        <v>10000</v>
      </c>
      <c r="E130" s="114"/>
      <c r="F130" s="113">
        <v>10000</v>
      </c>
      <c r="G130" s="12"/>
      <c r="H130" s="113">
        <v>10000</v>
      </c>
      <c r="I130" s="12"/>
      <c r="J130" s="6"/>
      <c r="K130" s="11"/>
      <c r="L130" s="12"/>
      <c r="M130" s="11"/>
      <c r="N130" s="12"/>
      <c r="O130" s="12"/>
      <c r="P130" s="11"/>
      <c r="Q130" s="12"/>
      <c r="R130" s="6"/>
      <c r="S130" s="102"/>
      <c r="T130" s="103"/>
    </row>
    <row r="131" spans="1:20" s="19" customFormat="1" ht="30">
      <c r="A131" s="4"/>
      <c r="B131" s="4" t="s">
        <v>198</v>
      </c>
      <c r="C131" s="7">
        <f t="shared" si="12"/>
        <v>659</v>
      </c>
      <c r="D131" s="7">
        <f t="shared" si="13"/>
        <v>659</v>
      </c>
      <c r="E131" s="114"/>
      <c r="F131" s="113"/>
      <c r="G131" s="12"/>
      <c r="H131" s="113"/>
      <c r="I131" s="12"/>
      <c r="J131" s="6"/>
      <c r="K131" s="11"/>
      <c r="L131" s="12"/>
      <c r="M131" s="11"/>
      <c r="N131" s="12"/>
      <c r="O131" s="12" t="s">
        <v>194</v>
      </c>
      <c r="P131" s="11">
        <v>659</v>
      </c>
      <c r="Q131" s="12">
        <v>659</v>
      </c>
      <c r="R131" s="6"/>
      <c r="S131" s="102"/>
      <c r="T131" s="103"/>
    </row>
    <row r="132" spans="1:20" s="19" customFormat="1" ht="30">
      <c r="A132" s="4"/>
      <c r="B132" s="4" t="s">
        <v>216</v>
      </c>
      <c r="C132" s="7">
        <f t="shared" si="12"/>
        <v>2668</v>
      </c>
      <c r="D132" s="7">
        <f t="shared" si="13"/>
        <v>2668</v>
      </c>
      <c r="E132" s="114" t="s">
        <v>106</v>
      </c>
      <c r="F132" s="113">
        <v>2668</v>
      </c>
      <c r="G132" s="12"/>
      <c r="H132" s="113">
        <v>2668</v>
      </c>
      <c r="I132" s="12"/>
      <c r="J132" s="6"/>
      <c r="K132" s="11"/>
      <c r="L132" s="12"/>
      <c r="M132" s="11"/>
      <c r="N132" s="12"/>
      <c r="O132" s="12"/>
      <c r="P132" s="11"/>
      <c r="Q132" s="12"/>
      <c r="R132" s="6"/>
      <c r="S132" s="102"/>
      <c r="T132" s="103"/>
    </row>
    <row r="133" spans="1:20" s="19" customFormat="1" ht="30">
      <c r="A133" s="4"/>
      <c r="B133" s="4" t="s">
        <v>217</v>
      </c>
      <c r="C133" s="7">
        <f t="shared" si="12"/>
        <v>3668</v>
      </c>
      <c r="D133" s="7">
        <f t="shared" si="13"/>
        <v>3668</v>
      </c>
      <c r="E133" s="114" t="s">
        <v>106</v>
      </c>
      <c r="F133" s="113">
        <v>3668</v>
      </c>
      <c r="G133" s="12"/>
      <c r="H133" s="113">
        <v>3668</v>
      </c>
      <c r="I133" s="12"/>
      <c r="J133" s="6"/>
      <c r="K133" s="11"/>
      <c r="L133" s="12"/>
      <c r="M133" s="11"/>
      <c r="N133" s="12"/>
      <c r="O133" s="12"/>
      <c r="P133" s="11"/>
      <c r="Q133" s="12"/>
      <c r="R133" s="6"/>
      <c r="S133" s="102"/>
      <c r="T133" s="103"/>
    </row>
    <row r="134" spans="1:20" s="19" customFormat="1" ht="30">
      <c r="A134" s="4"/>
      <c r="B134" s="4" t="s">
        <v>219</v>
      </c>
      <c r="C134" s="7">
        <f t="shared" si="12"/>
        <v>2668</v>
      </c>
      <c r="D134" s="7">
        <f t="shared" si="13"/>
        <v>2668</v>
      </c>
      <c r="E134" s="114" t="s">
        <v>106</v>
      </c>
      <c r="F134" s="113">
        <v>2668</v>
      </c>
      <c r="G134" s="12"/>
      <c r="H134" s="113">
        <v>2668</v>
      </c>
      <c r="I134" s="12"/>
      <c r="J134" s="6"/>
      <c r="K134" s="11"/>
      <c r="L134" s="12"/>
      <c r="M134" s="11"/>
      <c r="N134" s="12"/>
      <c r="O134" s="12"/>
      <c r="P134" s="11"/>
      <c r="Q134" s="12"/>
      <c r="R134" s="6"/>
      <c r="S134" s="102"/>
      <c r="T134" s="103"/>
    </row>
    <row r="135" spans="1:20" s="19" customFormat="1" ht="30">
      <c r="A135" s="4"/>
      <c r="B135" s="4" t="s">
        <v>220</v>
      </c>
      <c r="C135" s="7">
        <f t="shared" si="12"/>
        <v>5336</v>
      </c>
      <c r="D135" s="7">
        <f t="shared" si="13"/>
        <v>5336</v>
      </c>
      <c r="E135" s="114" t="s">
        <v>106</v>
      </c>
      <c r="F135" s="113">
        <v>5336</v>
      </c>
      <c r="G135" s="12"/>
      <c r="H135" s="113">
        <v>5336</v>
      </c>
      <c r="I135" s="12"/>
      <c r="J135" s="6"/>
      <c r="K135" s="11"/>
      <c r="L135" s="12"/>
      <c r="M135" s="11"/>
      <c r="N135" s="12"/>
      <c r="O135" s="12"/>
      <c r="P135" s="11"/>
      <c r="Q135" s="12"/>
      <c r="R135" s="6"/>
      <c r="S135" s="102"/>
      <c r="T135" s="103"/>
    </row>
    <row r="136" spans="1:20" s="19" customFormat="1" ht="30">
      <c r="A136" s="4"/>
      <c r="B136" s="4" t="s">
        <v>221</v>
      </c>
      <c r="C136" s="7">
        <f t="shared" si="12"/>
        <v>1834</v>
      </c>
      <c r="D136" s="7">
        <f t="shared" si="13"/>
        <v>1834</v>
      </c>
      <c r="E136" s="114" t="s">
        <v>106</v>
      </c>
      <c r="F136" s="113">
        <v>1834</v>
      </c>
      <c r="G136" s="12"/>
      <c r="H136" s="113">
        <v>1834</v>
      </c>
      <c r="I136" s="12"/>
      <c r="J136" s="6"/>
      <c r="K136" s="11"/>
      <c r="L136" s="12"/>
      <c r="M136" s="11"/>
      <c r="N136" s="12"/>
      <c r="O136" s="12"/>
      <c r="P136" s="11"/>
      <c r="Q136" s="12"/>
      <c r="R136" s="6"/>
      <c r="S136" s="102"/>
      <c r="T136" s="103"/>
    </row>
    <row r="137" spans="1:20" s="19" customFormat="1" ht="30">
      <c r="A137" s="4"/>
      <c r="B137" s="4" t="s">
        <v>222</v>
      </c>
      <c r="C137" s="7">
        <f t="shared" si="12"/>
        <v>1834</v>
      </c>
      <c r="D137" s="7">
        <f t="shared" si="13"/>
        <v>1834</v>
      </c>
      <c r="E137" s="114" t="s">
        <v>106</v>
      </c>
      <c r="F137" s="113">
        <v>1834</v>
      </c>
      <c r="G137" s="12"/>
      <c r="H137" s="113">
        <v>1834</v>
      </c>
      <c r="I137" s="12"/>
      <c r="J137" s="6"/>
      <c r="K137" s="11"/>
      <c r="L137" s="12"/>
      <c r="M137" s="11"/>
      <c r="N137" s="12"/>
      <c r="O137" s="12"/>
      <c r="P137" s="11"/>
      <c r="Q137" s="12"/>
      <c r="R137" s="6"/>
      <c r="S137" s="102"/>
      <c r="T137" s="103"/>
    </row>
    <row r="138" spans="1:20" s="19" customFormat="1" ht="30">
      <c r="A138" s="4"/>
      <c r="B138" s="4" t="s">
        <v>223</v>
      </c>
      <c r="C138" s="7">
        <f t="shared" si="12"/>
        <v>3502</v>
      </c>
      <c r="D138" s="7">
        <f t="shared" si="13"/>
        <v>3502</v>
      </c>
      <c r="E138" s="114" t="s">
        <v>106</v>
      </c>
      <c r="F138" s="113">
        <v>3502</v>
      </c>
      <c r="G138" s="12"/>
      <c r="H138" s="113">
        <v>3502</v>
      </c>
      <c r="I138" s="12"/>
      <c r="J138" s="6"/>
      <c r="K138" s="11"/>
      <c r="L138" s="12"/>
      <c r="M138" s="11"/>
      <c r="N138" s="12"/>
      <c r="O138" s="12"/>
      <c r="P138" s="11"/>
      <c r="Q138" s="12"/>
      <c r="R138" s="6"/>
      <c r="S138" s="102"/>
      <c r="T138" s="103"/>
    </row>
    <row r="139" spans="1:20" s="19" customFormat="1" ht="30">
      <c r="A139" s="4"/>
      <c r="B139" s="4" t="s">
        <v>244</v>
      </c>
      <c r="C139" s="7">
        <f>F139+K139+M139+S139+P139</f>
        <v>13780</v>
      </c>
      <c r="D139" s="7">
        <f>H139+L139+N139+Q139+T139</f>
        <v>13780</v>
      </c>
      <c r="E139" s="114" t="s">
        <v>106</v>
      </c>
      <c r="F139" s="113">
        <v>8780</v>
      </c>
      <c r="G139" s="12"/>
      <c r="H139" s="113">
        <v>8780</v>
      </c>
      <c r="I139" s="12"/>
      <c r="J139" s="6"/>
      <c r="K139" s="11"/>
      <c r="L139" s="12"/>
      <c r="M139" s="11">
        <v>5000</v>
      </c>
      <c r="N139" s="12">
        <v>5000</v>
      </c>
      <c r="O139" s="12"/>
      <c r="P139" s="11"/>
      <c r="Q139" s="12"/>
      <c r="R139" s="6"/>
      <c r="S139" s="102"/>
      <c r="T139" s="103"/>
    </row>
    <row r="140" spans="1:20" s="19" customFormat="1" ht="30">
      <c r="A140" s="4"/>
      <c r="B140" s="4" t="s">
        <v>234</v>
      </c>
      <c r="C140" s="7">
        <f t="shared" si="12"/>
        <v>13500</v>
      </c>
      <c r="D140" s="7">
        <f t="shared" si="13"/>
        <v>13500</v>
      </c>
      <c r="E140" s="114" t="s">
        <v>106</v>
      </c>
      <c r="F140" s="113">
        <v>8500</v>
      </c>
      <c r="G140" s="12"/>
      <c r="H140" s="113">
        <v>8500</v>
      </c>
      <c r="I140" s="12"/>
      <c r="J140" s="6"/>
      <c r="K140" s="11"/>
      <c r="L140" s="12"/>
      <c r="M140" s="11">
        <v>5000</v>
      </c>
      <c r="N140" s="12">
        <v>5000</v>
      </c>
      <c r="O140" s="12"/>
      <c r="P140" s="11"/>
      <c r="Q140" s="12"/>
      <c r="R140" s="6"/>
      <c r="S140" s="102"/>
      <c r="T140" s="103"/>
    </row>
    <row r="141" spans="1:20" s="35" customFormat="1" ht="30">
      <c r="A141" s="25"/>
      <c r="B141" s="25" t="s">
        <v>259</v>
      </c>
      <c r="C141" s="26">
        <f t="shared" si="12"/>
        <v>0</v>
      </c>
      <c r="D141" s="26">
        <f t="shared" si="13"/>
        <v>6000</v>
      </c>
      <c r="E141" s="27" t="s">
        <v>106</v>
      </c>
      <c r="F141" s="28">
        <v>0</v>
      </c>
      <c r="G141" s="29"/>
      <c r="H141" s="28">
        <v>6000</v>
      </c>
      <c r="I141" s="29"/>
      <c r="J141" s="31"/>
      <c r="K141" s="32"/>
      <c r="L141" s="29"/>
      <c r="M141" s="32"/>
      <c r="N141" s="29"/>
      <c r="O141" s="29"/>
      <c r="P141" s="32"/>
      <c r="Q141" s="29"/>
      <c r="R141" s="31"/>
      <c r="S141" s="33"/>
      <c r="T141" s="34"/>
    </row>
    <row r="142" spans="1:20" s="19" customFormat="1" ht="15">
      <c r="A142" s="84">
        <v>5202</v>
      </c>
      <c r="B142" s="84" t="s">
        <v>43</v>
      </c>
      <c r="C142" s="7">
        <f>F142+K142+M142+S142+P142</f>
        <v>0</v>
      </c>
      <c r="D142" s="7">
        <f>H142+L142+N142+Q142+T142</f>
        <v>0</v>
      </c>
      <c r="E142" s="105"/>
      <c r="F142" s="11">
        <f>SUM(F143:F143)</f>
        <v>0</v>
      </c>
      <c r="G142" s="106">
        <f>SUM(G143:G143)</f>
        <v>0</v>
      </c>
      <c r="H142" s="105">
        <f>SUM(H143:H143)</f>
        <v>0</v>
      </c>
      <c r="I142" s="105">
        <f>SUM(I143:I143)</f>
        <v>0</v>
      </c>
      <c r="J142" s="105"/>
      <c r="K142" s="116">
        <f>SUM(K143:K143)</f>
        <v>0</v>
      </c>
      <c r="L142" s="105">
        <f>SUM(L143:L143)</f>
        <v>0</v>
      </c>
      <c r="M142" s="116">
        <f>SUM(M143:M143)</f>
        <v>0</v>
      </c>
      <c r="N142" s="105">
        <f>SUM(N143:N143)</f>
        <v>0</v>
      </c>
      <c r="O142" s="105"/>
      <c r="P142" s="116">
        <f>SUM(P143:P143)</f>
        <v>0</v>
      </c>
      <c r="Q142" s="105">
        <f>SUM(Q143:Q143)</f>
        <v>0</v>
      </c>
      <c r="R142" s="105"/>
      <c r="S142" s="102">
        <f>SUM(S143:S143)</f>
        <v>0</v>
      </c>
      <c r="T142" s="107">
        <f>SUM(T143:T143)</f>
        <v>0</v>
      </c>
    </row>
    <row r="143" spans="1:20" s="19" customFormat="1" ht="15">
      <c r="A143" s="4"/>
      <c r="B143" s="20"/>
      <c r="C143" s="7">
        <f>F143+K143+M143+S143+P143</f>
        <v>0</v>
      </c>
      <c r="D143" s="7">
        <f>H143+L143+N143+Q143+T143</f>
        <v>0</v>
      </c>
      <c r="E143" s="6"/>
      <c r="F143" s="11"/>
      <c r="G143" s="12"/>
      <c r="H143" s="12"/>
      <c r="I143" s="12"/>
      <c r="J143" s="6"/>
      <c r="K143" s="11"/>
      <c r="L143" s="12"/>
      <c r="M143" s="11"/>
      <c r="N143" s="12"/>
      <c r="O143" s="12"/>
      <c r="P143" s="11"/>
      <c r="Q143" s="12"/>
      <c r="R143" s="6"/>
      <c r="S143" s="102"/>
      <c r="T143" s="103"/>
    </row>
    <row r="144" spans="1:20" s="19" customFormat="1" ht="30">
      <c r="A144" s="84">
        <v>5203</v>
      </c>
      <c r="B144" s="84" t="s">
        <v>25</v>
      </c>
      <c r="C144" s="7">
        <f>F144+K144+M144+S144+P144</f>
        <v>363795</v>
      </c>
      <c r="D144" s="7">
        <f>H144+L144+N144+Q144+T144</f>
        <v>365787</v>
      </c>
      <c r="E144" s="105"/>
      <c r="F144" s="11">
        <f>SUM(F145:F188)</f>
        <v>258209</v>
      </c>
      <c r="G144" s="106">
        <f>SUM(G145:G188)</f>
        <v>0</v>
      </c>
      <c r="H144" s="105">
        <f>SUM(H145:H188)</f>
        <v>260201</v>
      </c>
      <c r="I144" s="105">
        <f>SUM(I145:I188)</f>
        <v>0</v>
      </c>
      <c r="J144" s="105"/>
      <c r="K144" s="116">
        <f>SUM(K145:K188)</f>
        <v>0</v>
      </c>
      <c r="L144" s="105">
        <f>SUM(L145:L188)</f>
        <v>0</v>
      </c>
      <c r="M144" s="116">
        <f>SUM(M145:M188)</f>
        <v>104314</v>
      </c>
      <c r="N144" s="105">
        <f>SUM(N145:N188)</f>
        <v>104314</v>
      </c>
      <c r="O144" s="105"/>
      <c r="P144" s="116">
        <f>SUM(P145:P188)</f>
        <v>1272</v>
      </c>
      <c r="Q144" s="105">
        <f>SUM(Q145:Q188)</f>
        <v>1272</v>
      </c>
      <c r="R144" s="105"/>
      <c r="S144" s="102">
        <f>SUM(S145:S188)</f>
        <v>0</v>
      </c>
      <c r="T144" s="107">
        <f>SUM(T145:T188)</f>
        <v>0</v>
      </c>
    </row>
    <row r="145" spans="1:20" s="19" customFormat="1" ht="15">
      <c r="A145" s="4"/>
      <c r="B145" s="20" t="s">
        <v>153</v>
      </c>
      <c r="C145" s="7">
        <f aca="true" t="shared" si="14" ref="C145:C188">F145+K145+M145+S145+P145</f>
        <v>14000</v>
      </c>
      <c r="D145" s="7">
        <f aca="true" t="shared" si="15" ref="D145:D188">H145+L145+N145+Q145+T145</f>
        <v>14000</v>
      </c>
      <c r="E145" s="6" t="s">
        <v>106</v>
      </c>
      <c r="F145" s="11">
        <v>14000</v>
      </c>
      <c r="G145" s="12"/>
      <c r="H145" s="11">
        <v>14000</v>
      </c>
      <c r="I145" s="12"/>
      <c r="J145" s="6"/>
      <c r="K145" s="11"/>
      <c r="L145" s="12"/>
      <c r="M145" s="11"/>
      <c r="N145" s="12"/>
      <c r="O145" s="12"/>
      <c r="P145" s="11"/>
      <c r="Q145" s="12"/>
      <c r="R145" s="6"/>
      <c r="S145" s="102"/>
      <c r="T145" s="103"/>
    </row>
    <row r="146" spans="1:20" s="19" customFormat="1" ht="15">
      <c r="A146" s="4"/>
      <c r="B146" s="14" t="s">
        <v>141</v>
      </c>
      <c r="C146" s="7">
        <f t="shared" si="14"/>
        <v>5000</v>
      </c>
      <c r="D146" s="7">
        <f t="shared" si="15"/>
        <v>5000</v>
      </c>
      <c r="E146" s="6" t="s">
        <v>106</v>
      </c>
      <c r="F146" s="11">
        <v>5000</v>
      </c>
      <c r="G146" s="12"/>
      <c r="H146" s="11">
        <v>5000</v>
      </c>
      <c r="I146" s="12"/>
      <c r="J146" s="6"/>
      <c r="K146" s="11"/>
      <c r="L146" s="12"/>
      <c r="M146" s="11"/>
      <c r="N146" s="12"/>
      <c r="O146" s="12"/>
      <c r="P146" s="11"/>
      <c r="Q146" s="12"/>
      <c r="R146" s="6"/>
      <c r="S146" s="102"/>
      <c r="T146" s="103"/>
    </row>
    <row r="147" spans="1:20" s="19" customFormat="1" ht="15">
      <c r="A147" s="4"/>
      <c r="B147" s="14" t="s">
        <v>126</v>
      </c>
      <c r="C147" s="7">
        <f t="shared" si="14"/>
        <v>4500</v>
      </c>
      <c r="D147" s="7">
        <f t="shared" si="15"/>
        <v>4500</v>
      </c>
      <c r="E147" s="6" t="s">
        <v>106</v>
      </c>
      <c r="F147" s="11">
        <v>4500</v>
      </c>
      <c r="G147" s="12"/>
      <c r="H147" s="11">
        <v>4500</v>
      </c>
      <c r="I147" s="12"/>
      <c r="J147" s="6"/>
      <c r="K147" s="11"/>
      <c r="L147" s="12"/>
      <c r="M147" s="11"/>
      <c r="N147" s="12"/>
      <c r="O147" s="12"/>
      <c r="P147" s="11"/>
      <c r="Q147" s="12"/>
      <c r="R147" s="6"/>
      <c r="S147" s="102"/>
      <c r="T147" s="103"/>
    </row>
    <row r="148" spans="1:20" s="19" customFormat="1" ht="15">
      <c r="A148" s="4"/>
      <c r="B148" s="16" t="s">
        <v>163</v>
      </c>
      <c r="C148" s="7">
        <f t="shared" si="14"/>
        <v>0</v>
      </c>
      <c r="D148" s="7">
        <f t="shared" si="15"/>
        <v>0</v>
      </c>
      <c r="E148" s="6" t="s">
        <v>106</v>
      </c>
      <c r="F148" s="11">
        <v>0</v>
      </c>
      <c r="G148" s="12"/>
      <c r="H148" s="11">
        <v>0</v>
      </c>
      <c r="I148" s="12"/>
      <c r="J148" s="6"/>
      <c r="K148" s="11"/>
      <c r="L148" s="12"/>
      <c r="M148" s="11"/>
      <c r="N148" s="12"/>
      <c r="O148" s="12"/>
      <c r="P148" s="11"/>
      <c r="Q148" s="12"/>
      <c r="R148" s="6"/>
      <c r="S148" s="102"/>
      <c r="T148" s="103"/>
    </row>
    <row r="149" spans="1:20" s="19" customFormat="1" ht="15">
      <c r="A149" s="4"/>
      <c r="B149" s="14" t="s">
        <v>130</v>
      </c>
      <c r="C149" s="7">
        <f t="shared" si="14"/>
        <v>0</v>
      </c>
      <c r="D149" s="7">
        <f t="shared" si="15"/>
        <v>0</v>
      </c>
      <c r="E149" s="6" t="s">
        <v>106</v>
      </c>
      <c r="F149" s="11">
        <v>0</v>
      </c>
      <c r="G149" s="12"/>
      <c r="H149" s="11">
        <v>0</v>
      </c>
      <c r="I149" s="12"/>
      <c r="J149" s="6"/>
      <c r="K149" s="11"/>
      <c r="L149" s="12"/>
      <c r="M149" s="11"/>
      <c r="N149" s="12"/>
      <c r="O149" s="12"/>
      <c r="P149" s="11"/>
      <c r="Q149" s="12"/>
      <c r="R149" s="6"/>
      <c r="S149" s="102"/>
      <c r="T149" s="103"/>
    </row>
    <row r="150" spans="1:20" s="19" customFormat="1" ht="15">
      <c r="A150" s="4"/>
      <c r="B150" s="21" t="s">
        <v>164</v>
      </c>
      <c r="C150" s="7">
        <f t="shared" si="14"/>
        <v>15000</v>
      </c>
      <c r="D150" s="7">
        <f t="shared" si="15"/>
        <v>15000</v>
      </c>
      <c r="E150" s="6" t="s">
        <v>106</v>
      </c>
      <c r="F150" s="11">
        <v>15000</v>
      </c>
      <c r="G150" s="12"/>
      <c r="H150" s="11">
        <v>15000</v>
      </c>
      <c r="I150" s="12"/>
      <c r="J150" s="6"/>
      <c r="K150" s="11"/>
      <c r="L150" s="12"/>
      <c r="M150" s="11"/>
      <c r="N150" s="13"/>
      <c r="O150" s="12"/>
      <c r="P150" s="11"/>
      <c r="Q150" s="12"/>
      <c r="R150" s="6"/>
      <c r="S150" s="102"/>
      <c r="T150" s="103"/>
    </row>
    <row r="151" spans="1:20" s="19" customFormat="1" ht="15">
      <c r="A151" s="4"/>
      <c r="B151" s="22" t="s">
        <v>131</v>
      </c>
      <c r="C151" s="7">
        <f t="shared" si="14"/>
        <v>9000</v>
      </c>
      <c r="D151" s="7">
        <f t="shared" si="15"/>
        <v>9000</v>
      </c>
      <c r="E151" s="6" t="s">
        <v>106</v>
      </c>
      <c r="F151" s="11">
        <v>9000</v>
      </c>
      <c r="G151" s="12"/>
      <c r="H151" s="11">
        <v>9000</v>
      </c>
      <c r="I151" s="12"/>
      <c r="J151" s="6"/>
      <c r="K151" s="11"/>
      <c r="L151" s="12"/>
      <c r="M151" s="11"/>
      <c r="N151" s="13"/>
      <c r="O151" s="12"/>
      <c r="P151" s="11"/>
      <c r="Q151" s="12"/>
      <c r="R151" s="6"/>
      <c r="S151" s="102"/>
      <c r="T151" s="103"/>
    </row>
    <row r="152" spans="1:20" s="19" customFormat="1" ht="15">
      <c r="A152" s="4"/>
      <c r="B152" s="14" t="s">
        <v>132</v>
      </c>
      <c r="C152" s="7">
        <f t="shared" si="14"/>
        <v>2000</v>
      </c>
      <c r="D152" s="7">
        <f t="shared" si="15"/>
        <v>2000</v>
      </c>
      <c r="E152" s="6" t="s">
        <v>106</v>
      </c>
      <c r="F152" s="11">
        <v>2000</v>
      </c>
      <c r="G152" s="12"/>
      <c r="H152" s="11">
        <v>2000</v>
      </c>
      <c r="I152" s="12"/>
      <c r="J152" s="6"/>
      <c r="K152" s="11"/>
      <c r="L152" s="12"/>
      <c r="M152" s="11"/>
      <c r="N152" s="13"/>
      <c r="O152" s="12"/>
      <c r="P152" s="11"/>
      <c r="Q152" s="12"/>
      <c r="R152" s="6"/>
      <c r="S152" s="102"/>
      <c r="T152" s="103"/>
    </row>
    <row r="153" spans="1:20" s="35" customFormat="1" ht="30">
      <c r="A153" s="25"/>
      <c r="B153" s="155" t="s">
        <v>261</v>
      </c>
      <c r="C153" s="26">
        <f>F153+K153+M153+S153+P153</f>
        <v>0</v>
      </c>
      <c r="D153" s="26">
        <f>H153+L153+N153+Q153+T153</f>
        <v>3492</v>
      </c>
      <c r="E153" s="31" t="s">
        <v>106</v>
      </c>
      <c r="F153" s="32">
        <v>0</v>
      </c>
      <c r="G153" s="29"/>
      <c r="H153" s="32">
        <v>3492</v>
      </c>
      <c r="I153" s="29"/>
      <c r="J153" s="31"/>
      <c r="K153" s="32"/>
      <c r="L153" s="29"/>
      <c r="M153" s="32"/>
      <c r="N153" s="30"/>
      <c r="O153" s="29"/>
      <c r="P153" s="32"/>
      <c r="Q153" s="29"/>
      <c r="R153" s="31"/>
      <c r="S153" s="33"/>
      <c r="T153" s="34"/>
    </row>
    <row r="154" spans="1:20" s="19" customFormat="1" ht="15">
      <c r="A154" s="4"/>
      <c r="B154" s="21" t="s">
        <v>211</v>
      </c>
      <c r="C154" s="7">
        <f>F154+K154+M154+S154+P154</f>
        <v>11550</v>
      </c>
      <c r="D154" s="7">
        <f>H154+L154+N154+Q154+T154</f>
        <v>11550</v>
      </c>
      <c r="E154" s="6"/>
      <c r="F154" s="11"/>
      <c r="G154" s="12"/>
      <c r="H154" s="11"/>
      <c r="I154" s="12"/>
      <c r="J154" s="6"/>
      <c r="K154" s="11"/>
      <c r="L154" s="12"/>
      <c r="M154" s="11">
        <v>11550</v>
      </c>
      <c r="N154" s="13">
        <v>11550</v>
      </c>
      <c r="O154" s="12"/>
      <c r="P154" s="11"/>
      <c r="Q154" s="12"/>
      <c r="R154" s="6"/>
      <c r="S154" s="102"/>
      <c r="T154" s="103"/>
    </row>
    <row r="155" spans="1:20" s="19" customFormat="1" ht="15">
      <c r="A155" s="4"/>
      <c r="B155" s="22" t="s">
        <v>133</v>
      </c>
      <c r="C155" s="7">
        <f t="shared" si="14"/>
        <v>5716</v>
      </c>
      <c r="D155" s="7">
        <f t="shared" si="15"/>
        <v>5716</v>
      </c>
      <c r="E155" s="6" t="s">
        <v>106</v>
      </c>
      <c r="F155" s="11">
        <v>5716</v>
      </c>
      <c r="G155" s="12"/>
      <c r="H155" s="11">
        <v>5716</v>
      </c>
      <c r="I155" s="12"/>
      <c r="J155" s="6"/>
      <c r="K155" s="11"/>
      <c r="L155" s="12"/>
      <c r="M155" s="11"/>
      <c r="N155" s="13"/>
      <c r="O155" s="12"/>
      <c r="P155" s="11"/>
      <c r="Q155" s="12"/>
      <c r="R155" s="6"/>
      <c r="S155" s="102"/>
      <c r="T155" s="103"/>
    </row>
    <row r="156" spans="1:20" s="19" customFormat="1" ht="15">
      <c r="A156" s="4"/>
      <c r="B156" s="22" t="s">
        <v>134</v>
      </c>
      <c r="C156" s="7">
        <f t="shared" si="14"/>
        <v>5000</v>
      </c>
      <c r="D156" s="7">
        <f t="shared" si="15"/>
        <v>5000</v>
      </c>
      <c r="E156" s="6" t="s">
        <v>106</v>
      </c>
      <c r="F156" s="11">
        <v>5000</v>
      </c>
      <c r="G156" s="12"/>
      <c r="H156" s="11">
        <v>5000</v>
      </c>
      <c r="I156" s="12"/>
      <c r="J156" s="6"/>
      <c r="K156" s="11"/>
      <c r="L156" s="12"/>
      <c r="M156" s="11"/>
      <c r="N156" s="13"/>
      <c r="O156" s="12"/>
      <c r="P156" s="11"/>
      <c r="Q156" s="12"/>
      <c r="R156" s="6"/>
      <c r="S156" s="102"/>
      <c r="T156" s="103"/>
    </row>
    <row r="157" spans="1:20" s="19" customFormat="1" ht="30">
      <c r="A157" s="4"/>
      <c r="B157" s="22" t="s">
        <v>176</v>
      </c>
      <c r="C157" s="7">
        <f t="shared" si="14"/>
        <v>24350</v>
      </c>
      <c r="D157" s="7"/>
      <c r="E157" s="6" t="s">
        <v>106</v>
      </c>
      <c r="F157" s="11">
        <v>24350</v>
      </c>
      <c r="G157" s="12"/>
      <c r="H157" s="11">
        <v>24350</v>
      </c>
      <c r="I157" s="12"/>
      <c r="J157" s="6"/>
      <c r="K157" s="11"/>
      <c r="L157" s="12"/>
      <c r="M157" s="11"/>
      <c r="N157" s="13"/>
      <c r="O157" s="12"/>
      <c r="P157" s="11"/>
      <c r="Q157" s="12"/>
      <c r="R157" s="6"/>
      <c r="S157" s="102"/>
      <c r="T157" s="103"/>
    </row>
    <row r="158" spans="1:20" s="19" customFormat="1" ht="15">
      <c r="A158" s="4"/>
      <c r="B158" s="22" t="s">
        <v>135</v>
      </c>
      <c r="C158" s="7">
        <f t="shared" si="14"/>
        <v>32000</v>
      </c>
      <c r="D158" s="7">
        <f t="shared" si="15"/>
        <v>32000</v>
      </c>
      <c r="E158" s="6" t="s">
        <v>106</v>
      </c>
      <c r="F158" s="11">
        <v>32000</v>
      </c>
      <c r="G158" s="12"/>
      <c r="H158" s="11">
        <v>32000</v>
      </c>
      <c r="I158" s="12"/>
      <c r="J158" s="6"/>
      <c r="K158" s="11"/>
      <c r="L158" s="12"/>
      <c r="M158" s="11"/>
      <c r="N158" s="13"/>
      <c r="O158" s="12"/>
      <c r="P158" s="11"/>
      <c r="Q158" s="12"/>
      <c r="R158" s="6"/>
      <c r="S158" s="102"/>
      <c r="T158" s="103"/>
    </row>
    <row r="159" spans="1:20" s="19" customFormat="1" ht="30">
      <c r="A159" s="4"/>
      <c r="B159" s="5" t="s">
        <v>136</v>
      </c>
      <c r="C159" s="7">
        <f t="shared" si="14"/>
        <v>16800</v>
      </c>
      <c r="D159" s="7">
        <f t="shared" si="15"/>
        <v>16800</v>
      </c>
      <c r="E159" s="6" t="s">
        <v>106</v>
      </c>
      <c r="F159" s="11">
        <v>16800</v>
      </c>
      <c r="G159" s="12"/>
      <c r="H159" s="11">
        <v>16800</v>
      </c>
      <c r="I159" s="12"/>
      <c r="J159" s="6"/>
      <c r="K159" s="11"/>
      <c r="L159" s="12"/>
      <c r="M159" s="11"/>
      <c r="N159" s="13"/>
      <c r="O159" s="12"/>
      <c r="P159" s="11"/>
      <c r="Q159" s="12"/>
      <c r="R159" s="6"/>
      <c r="S159" s="102"/>
      <c r="T159" s="103"/>
    </row>
    <row r="160" spans="1:20" s="19" customFormat="1" ht="30">
      <c r="A160" s="4"/>
      <c r="B160" s="5" t="s">
        <v>177</v>
      </c>
      <c r="C160" s="7">
        <f>F160+K160+M160+S160+P160</f>
        <v>1800</v>
      </c>
      <c r="D160" s="7">
        <f>H160+L160+N160+Q160+T160</f>
        <v>1800</v>
      </c>
      <c r="E160" s="6" t="s">
        <v>106</v>
      </c>
      <c r="F160" s="11">
        <v>1800</v>
      </c>
      <c r="G160" s="12"/>
      <c r="H160" s="11">
        <v>1800</v>
      </c>
      <c r="I160" s="12"/>
      <c r="J160" s="6"/>
      <c r="K160" s="11"/>
      <c r="L160" s="12"/>
      <c r="M160" s="11"/>
      <c r="N160" s="13"/>
      <c r="O160" s="12"/>
      <c r="P160" s="11"/>
      <c r="Q160" s="12"/>
      <c r="R160" s="6"/>
      <c r="S160" s="102"/>
      <c r="T160" s="103"/>
    </row>
    <row r="161" spans="1:20" s="19" customFormat="1" ht="45">
      <c r="A161" s="4"/>
      <c r="B161" s="5" t="s">
        <v>178</v>
      </c>
      <c r="C161" s="7">
        <f>F161+K161+M161+S161+P161</f>
        <v>25000</v>
      </c>
      <c r="D161" s="7">
        <f>H161+L161+N161+Q161+T161</f>
        <v>25000</v>
      </c>
      <c r="E161" s="6"/>
      <c r="F161" s="11"/>
      <c r="G161" s="12"/>
      <c r="H161" s="11"/>
      <c r="I161" s="12"/>
      <c r="J161" s="6"/>
      <c r="K161" s="11"/>
      <c r="L161" s="12"/>
      <c r="M161" s="11">
        <v>25000</v>
      </c>
      <c r="N161" s="13">
        <v>25000</v>
      </c>
      <c r="O161" s="12"/>
      <c r="P161" s="11"/>
      <c r="Q161" s="12"/>
      <c r="R161" s="6"/>
      <c r="S161" s="102"/>
      <c r="T161" s="103"/>
    </row>
    <row r="162" spans="1:20" s="19" customFormat="1" ht="30">
      <c r="A162" s="4"/>
      <c r="B162" s="5" t="s">
        <v>179</v>
      </c>
      <c r="C162" s="7">
        <f>F162+K162+M162+S162+P162</f>
        <v>8252</v>
      </c>
      <c r="D162" s="7">
        <f>H162+L162+N162+Q162+T162</f>
        <v>8252</v>
      </c>
      <c r="E162" s="6" t="s">
        <v>106</v>
      </c>
      <c r="F162" s="11">
        <v>8252</v>
      </c>
      <c r="G162" s="12"/>
      <c r="H162" s="11">
        <v>8252</v>
      </c>
      <c r="I162" s="12"/>
      <c r="J162" s="6"/>
      <c r="K162" s="11"/>
      <c r="L162" s="12"/>
      <c r="M162" s="11"/>
      <c r="N162" s="13"/>
      <c r="O162" s="12"/>
      <c r="P162" s="11"/>
      <c r="Q162" s="12"/>
      <c r="R162" s="6"/>
      <c r="S162" s="102"/>
      <c r="T162" s="103"/>
    </row>
    <row r="163" spans="1:20" s="35" customFormat="1" ht="15">
      <c r="A163" s="25"/>
      <c r="B163" s="149" t="s">
        <v>137</v>
      </c>
      <c r="C163" s="26">
        <f t="shared" si="14"/>
        <v>2000</v>
      </c>
      <c r="D163" s="26">
        <f t="shared" si="15"/>
        <v>1250</v>
      </c>
      <c r="E163" s="31" t="s">
        <v>106</v>
      </c>
      <c r="F163" s="32">
        <v>2000</v>
      </c>
      <c r="G163" s="29"/>
      <c r="H163" s="32">
        <v>1250</v>
      </c>
      <c r="I163" s="29"/>
      <c r="J163" s="31"/>
      <c r="K163" s="32"/>
      <c r="L163" s="29"/>
      <c r="M163" s="32"/>
      <c r="N163" s="30"/>
      <c r="O163" s="29"/>
      <c r="P163" s="32"/>
      <c r="Q163" s="29"/>
      <c r="R163" s="31"/>
      <c r="S163" s="33"/>
      <c r="T163" s="34"/>
    </row>
    <row r="164" spans="1:20" s="35" customFormat="1" ht="15">
      <c r="A164" s="25"/>
      <c r="B164" s="150" t="s">
        <v>138</v>
      </c>
      <c r="C164" s="26">
        <f t="shared" si="14"/>
        <v>2000</v>
      </c>
      <c r="D164" s="26">
        <f t="shared" si="15"/>
        <v>1250</v>
      </c>
      <c r="E164" s="31" t="s">
        <v>106</v>
      </c>
      <c r="F164" s="32">
        <v>2000</v>
      </c>
      <c r="G164" s="29"/>
      <c r="H164" s="32">
        <v>1250</v>
      </c>
      <c r="I164" s="29"/>
      <c r="J164" s="31"/>
      <c r="K164" s="32"/>
      <c r="L164" s="29"/>
      <c r="M164" s="32"/>
      <c r="N164" s="30"/>
      <c r="O164" s="29"/>
      <c r="P164" s="32"/>
      <c r="Q164" s="29"/>
      <c r="R164" s="31"/>
      <c r="S164" s="33"/>
      <c r="T164" s="34"/>
    </row>
    <row r="165" spans="1:20" s="19" customFormat="1" ht="15">
      <c r="A165" s="4"/>
      <c r="B165" s="117" t="s">
        <v>139</v>
      </c>
      <c r="C165" s="7">
        <f t="shared" si="14"/>
        <v>3000</v>
      </c>
      <c r="D165" s="7">
        <f t="shared" si="15"/>
        <v>3000</v>
      </c>
      <c r="E165" s="6" t="s">
        <v>106</v>
      </c>
      <c r="F165" s="11">
        <v>3000</v>
      </c>
      <c r="G165" s="13"/>
      <c r="H165" s="11">
        <v>3000</v>
      </c>
      <c r="I165" s="12"/>
      <c r="J165" s="6"/>
      <c r="K165" s="11"/>
      <c r="L165" s="12"/>
      <c r="M165" s="11"/>
      <c r="N165" s="13"/>
      <c r="O165" s="12"/>
      <c r="P165" s="11"/>
      <c r="Q165" s="12"/>
      <c r="R165" s="6"/>
      <c r="S165" s="102"/>
      <c r="T165" s="103"/>
    </row>
    <row r="166" spans="1:20" s="19" customFormat="1" ht="30">
      <c r="A166" s="4"/>
      <c r="B166" s="117" t="s">
        <v>241</v>
      </c>
      <c r="C166" s="7">
        <f>F166+K166+M166+S166+P166</f>
        <v>897</v>
      </c>
      <c r="D166" s="7">
        <f>H166+L166+N166+Q166+T166</f>
        <v>897</v>
      </c>
      <c r="E166" s="6" t="s">
        <v>106</v>
      </c>
      <c r="F166" s="11">
        <v>897</v>
      </c>
      <c r="G166" s="13"/>
      <c r="H166" s="11">
        <v>897</v>
      </c>
      <c r="I166" s="12"/>
      <c r="J166" s="6"/>
      <c r="K166" s="11"/>
      <c r="L166" s="12"/>
      <c r="M166" s="11"/>
      <c r="N166" s="13"/>
      <c r="O166" s="12"/>
      <c r="P166" s="11"/>
      <c r="Q166" s="12"/>
      <c r="R166" s="6"/>
      <c r="S166" s="102"/>
      <c r="T166" s="103"/>
    </row>
    <row r="167" spans="1:20" s="19" customFormat="1" ht="15">
      <c r="A167" s="4"/>
      <c r="B167" s="117" t="s">
        <v>235</v>
      </c>
      <c r="C167" s="7">
        <f>F167+K167+M167+S167+P167</f>
        <v>1440</v>
      </c>
      <c r="D167" s="7">
        <f>H167+L167+N167+Q167+T167</f>
        <v>1440</v>
      </c>
      <c r="E167" s="6" t="s">
        <v>106</v>
      </c>
      <c r="F167" s="11">
        <v>1440</v>
      </c>
      <c r="G167" s="13"/>
      <c r="H167" s="11">
        <v>1440</v>
      </c>
      <c r="I167" s="12"/>
      <c r="J167" s="6"/>
      <c r="K167" s="11"/>
      <c r="L167" s="12"/>
      <c r="M167" s="11"/>
      <c r="N167" s="13"/>
      <c r="O167" s="12"/>
      <c r="P167" s="11"/>
      <c r="Q167" s="12"/>
      <c r="R167" s="6"/>
      <c r="S167" s="102"/>
      <c r="T167" s="103"/>
    </row>
    <row r="168" spans="1:20" s="19" customFormat="1" ht="30">
      <c r="A168" s="4"/>
      <c r="B168" s="117" t="s">
        <v>159</v>
      </c>
      <c r="C168" s="7">
        <f t="shared" si="14"/>
        <v>0</v>
      </c>
      <c r="D168" s="7">
        <f t="shared" si="15"/>
        <v>0</v>
      </c>
      <c r="E168" s="6"/>
      <c r="F168" s="11"/>
      <c r="G168" s="12"/>
      <c r="H168" s="11"/>
      <c r="I168" s="12"/>
      <c r="J168" s="6"/>
      <c r="K168" s="11"/>
      <c r="L168" s="12"/>
      <c r="M168" s="11">
        <v>0</v>
      </c>
      <c r="N168" s="13">
        <v>0</v>
      </c>
      <c r="O168" s="12"/>
      <c r="P168" s="11"/>
      <c r="Q168" s="12"/>
      <c r="R168" s="6"/>
      <c r="S168" s="102"/>
      <c r="T168" s="103"/>
    </row>
    <row r="169" spans="1:20" s="19" customFormat="1" ht="30">
      <c r="A169" s="4"/>
      <c r="B169" s="117" t="s">
        <v>242</v>
      </c>
      <c r="C169" s="7">
        <f aca="true" t="shared" si="16" ref="C169:C175">F169+K169+M169+S169+P169</f>
        <v>9960</v>
      </c>
      <c r="D169" s="7">
        <f aca="true" t="shared" si="17" ref="D169:D175">H169+L169+N169+Q169+T169</f>
        <v>9960</v>
      </c>
      <c r="E169" s="6" t="s">
        <v>106</v>
      </c>
      <c r="F169" s="11">
        <v>4980</v>
      </c>
      <c r="G169" s="12"/>
      <c r="H169" s="11">
        <v>4980</v>
      </c>
      <c r="I169" s="12"/>
      <c r="J169" s="6"/>
      <c r="K169" s="11"/>
      <c r="L169" s="12"/>
      <c r="M169" s="11">
        <v>4980</v>
      </c>
      <c r="N169" s="13">
        <v>4980</v>
      </c>
      <c r="O169" s="12"/>
      <c r="P169" s="11"/>
      <c r="Q169" s="12"/>
      <c r="R169" s="6"/>
      <c r="S169" s="102"/>
      <c r="T169" s="103"/>
    </row>
    <row r="170" spans="1:20" s="19" customFormat="1" ht="15">
      <c r="A170" s="4"/>
      <c r="B170" s="117" t="s">
        <v>253</v>
      </c>
      <c r="C170" s="7">
        <f t="shared" si="16"/>
        <v>8640</v>
      </c>
      <c r="D170" s="7">
        <f t="shared" si="17"/>
        <v>8640</v>
      </c>
      <c r="E170" s="6" t="s">
        <v>106</v>
      </c>
      <c r="F170" s="11">
        <v>4320</v>
      </c>
      <c r="G170" s="12"/>
      <c r="H170" s="11">
        <v>4320</v>
      </c>
      <c r="I170" s="12"/>
      <c r="J170" s="6"/>
      <c r="K170" s="11"/>
      <c r="L170" s="12"/>
      <c r="M170" s="11">
        <v>4320</v>
      </c>
      <c r="N170" s="13">
        <v>4320</v>
      </c>
      <c r="O170" s="12"/>
      <c r="P170" s="11"/>
      <c r="Q170" s="12"/>
      <c r="R170" s="6"/>
      <c r="S170" s="102"/>
      <c r="T170" s="103"/>
    </row>
    <row r="171" spans="1:20" s="19" customFormat="1" ht="15">
      <c r="A171" s="4"/>
      <c r="B171" s="117" t="s">
        <v>255</v>
      </c>
      <c r="C171" s="7">
        <f t="shared" si="16"/>
        <v>5000</v>
      </c>
      <c r="D171" s="7">
        <f t="shared" si="17"/>
        <v>5000</v>
      </c>
      <c r="E171" s="6"/>
      <c r="F171" s="11"/>
      <c r="G171" s="12"/>
      <c r="H171" s="11"/>
      <c r="I171" s="12"/>
      <c r="J171" s="6"/>
      <c r="K171" s="11"/>
      <c r="L171" s="12"/>
      <c r="M171" s="11">
        <v>5000</v>
      </c>
      <c r="N171" s="13">
        <v>5000</v>
      </c>
      <c r="O171" s="12"/>
      <c r="P171" s="11"/>
      <c r="Q171" s="12"/>
      <c r="R171" s="6"/>
      <c r="S171" s="102"/>
      <c r="T171" s="103"/>
    </row>
    <row r="172" spans="1:20" s="19" customFormat="1" ht="30">
      <c r="A172" s="4"/>
      <c r="B172" s="117" t="s">
        <v>239</v>
      </c>
      <c r="C172" s="7">
        <f t="shared" si="16"/>
        <v>6228</v>
      </c>
      <c r="D172" s="7">
        <f t="shared" si="17"/>
        <v>6228</v>
      </c>
      <c r="E172" s="6" t="s">
        <v>106</v>
      </c>
      <c r="F172" s="11">
        <v>3114</v>
      </c>
      <c r="G172" s="12"/>
      <c r="H172" s="11">
        <v>3114</v>
      </c>
      <c r="I172" s="12"/>
      <c r="J172" s="6"/>
      <c r="K172" s="11"/>
      <c r="L172" s="12"/>
      <c r="M172" s="11">
        <v>3114</v>
      </c>
      <c r="N172" s="13">
        <v>3114</v>
      </c>
      <c r="O172" s="12"/>
      <c r="P172" s="11"/>
      <c r="Q172" s="12"/>
      <c r="R172" s="6"/>
      <c r="S172" s="102"/>
      <c r="T172" s="103"/>
    </row>
    <row r="173" spans="1:20" s="19" customFormat="1" ht="30">
      <c r="A173" s="4"/>
      <c r="B173" s="117" t="s">
        <v>246</v>
      </c>
      <c r="C173" s="7">
        <f t="shared" si="16"/>
        <v>1700</v>
      </c>
      <c r="D173" s="7">
        <f t="shared" si="17"/>
        <v>1700</v>
      </c>
      <c r="E173" s="6" t="s">
        <v>106</v>
      </c>
      <c r="F173" s="11">
        <v>850</v>
      </c>
      <c r="G173" s="12"/>
      <c r="H173" s="11">
        <v>850</v>
      </c>
      <c r="I173" s="12"/>
      <c r="J173" s="6"/>
      <c r="K173" s="11"/>
      <c r="L173" s="12"/>
      <c r="M173" s="11">
        <v>850</v>
      </c>
      <c r="N173" s="13">
        <v>850</v>
      </c>
      <c r="O173" s="12"/>
      <c r="P173" s="11"/>
      <c r="Q173" s="12"/>
      <c r="R173" s="6"/>
      <c r="S173" s="102"/>
      <c r="T173" s="103"/>
    </row>
    <row r="174" spans="1:20" s="19" customFormat="1" ht="30">
      <c r="A174" s="4"/>
      <c r="B174" s="117" t="s">
        <v>249</v>
      </c>
      <c r="C174" s="7">
        <f t="shared" si="16"/>
        <v>3000</v>
      </c>
      <c r="D174" s="7">
        <f t="shared" si="17"/>
        <v>3000</v>
      </c>
      <c r="E174" s="6"/>
      <c r="F174" s="11"/>
      <c r="G174" s="12"/>
      <c r="H174" s="11"/>
      <c r="I174" s="12"/>
      <c r="J174" s="6"/>
      <c r="K174" s="11"/>
      <c r="L174" s="12"/>
      <c r="M174" s="11">
        <v>3000</v>
      </c>
      <c r="N174" s="13">
        <v>3000</v>
      </c>
      <c r="O174" s="12"/>
      <c r="P174" s="11"/>
      <c r="Q174" s="12"/>
      <c r="R174" s="6"/>
      <c r="S174" s="102"/>
      <c r="T174" s="103"/>
    </row>
    <row r="175" spans="1:20" s="19" customFormat="1" ht="30">
      <c r="A175" s="4"/>
      <c r="B175" s="117" t="s">
        <v>232</v>
      </c>
      <c r="C175" s="7">
        <f t="shared" si="16"/>
        <v>3000</v>
      </c>
      <c r="D175" s="7">
        <f t="shared" si="17"/>
        <v>3000</v>
      </c>
      <c r="E175" s="6" t="s">
        <v>106</v>
      </c>
      <c r="F175" s="11">
        <v>1500</v>
      </c>
      <c r="G175" s="12"/>
      <c r="H175" s="11">
        <v>1500</v>
      </c>
      <c r="I175" s="12"/>
      <c r="J175" s="6"/>
      <c r="K175" s="11"/>
      <c r="L175" s="12"/>
      <c r="M175" s="11">
        <v>1500</v>
      </c>
      <c r="N175" s="13">
        <v>1500</v>
      </c>
      <c r="O175" s="12"/>
      <c r="P175" s="11"/>
      <c r="Q175" s="12"/>
      <c r="R175" s="6"/>
      <c r="S175" s="102"/>
      <c r="T175" s="103"/>
    </row>
    <row r="176" spans="1:20" s="19" customFormat="1" ht="15">
      <c r="A176" s="4"/>
      <c r="B176" s="5" t="s">
        <v>140</v>
      </c>
      <c r="C176" s="7">
        <f t="shared" si="14"/>
        <v>0</v>
      </c>
      <c r="D176" s="7">
        <f t="shared" si="15"/>
        <v>0</v>
      </c>
      <c r="E176" s="6" t="s">
        <v>106</v>
      </c>
      <c r="F176" s="11">
        <v>0</v>
      </c>
      <c r="G176" s="12"/>
      <c r="H176" s="11">
        <v>0</v>
      </c>
      <c r="I176" s="12"/>
      <c r="J176" s="6"/>
      <c r="K176" s="11"/>
      <c r="L176" s="12"/>
      <c r="M176" s="11"/>
      <c r="N176" s="13"/>
      <c r="O176" s="12"/>
      <c r="P176" s="11"/>
      <c r="Q176" s="12"/>
      <c r="R176" s="6"/>
      <c r="S176" s="102"/>
      <c r="T176" s="103"/>
    </row>
    <row r="177" spans="1:20" s="19" customFormat="1" ht="15">
      <c r="A177" s="4"/>
      <c r="B177" s="118" t="s">
        <v>143</v>
      </c>
      <c r="C177" s="7">
        <f t="shared" si="14"/>
        <v>3000</v>
      </c>
      <c r="D177" s="7">
        <f t="shared" si="15"/>
        <v>3000</v>
      </c>
      <c r="E177" s="6" t="s">
        <v>106</v>
      </c>
      <c r="F177" s="11">
        <v>3000</v>
      </c>
      <c r="G177" s="12"/>
      <c r="H177" s="11">
        <v>3000</v>
      </c>
      <c r="I177" s="12"/>
      <c r="J177" s="6"/>
      <c r="K177" s="11"/>
      <c r="L177" s="12"/>
      <c r="M177" s="11"/>
      <c r="N177" s="13"/>
      <c r="O177" s="12"/>
      <c r="P177" s="11"/>
      <c r="Q177" s="12"/>
      <c r="R177" s="6"/>
      <c r="S177" s="102"/>
      <c r="T177" s="103"/>
    </row>
    <row r="178" spans="1:20" s="19" customFormat="1" ht="15">
      <c r="A178" s="4"/>
      <c r="B178" s="119" t="s">
        <v>144</v>
      </c>
      <c r="C178" s="7">
        <f t="shared" si="14"/>
        <v>3838</v>
      </c>
      <c r="D178" s="7">
        <f t="shared" si="15"/>
        <v>3838</v>
      </c>
      <c r="E178" s="6" t="s">
        <v>106</v>
      </c>
      <c r="F178" s="11">
        <v>3838</v>
      </c>
      <c r="G178" s="12"/>
      <c r="H178" s="11">
        <v>3838</v>
      </c>
      <c r="I178" s="12"/>
      <c r="J178" s="6"/>
      <c r="K178" s="11"/>
      <c r="L178" s="12"/>
      <c r="M178" s="11"/>
      <c r="N178" s="13"/>
      <c r="O178" s="12"/>
      <c r="P178" s="11"/>
      <c r="Q178" s="12"/>
      <c r="R178" s="6"/>
      <c r="S178" s="102"/>
      <c r="T178" s="103"/>
    </row>
    <row r="179" spans="1:20" s="19" customFormat="1" ht="15">
      <c r="A179" s="4"/>
      <c r="B179" s="120" t="s">
        <v>145</v>
      </c>
      <c r="C179" s="7">
        <f t="shared" si="14"/>
        <v>2000</v>
      </c>
      <c r="D179" s="7">
        <f t="shared" si="15"/>
        <v>2000</v>
      </c>
      <c r="E179" s="6" t="s">
        <v>106</v>
      </c>
      <c r="F179" s="11">
        <v>2000</v>
      </c>
      <c r="G179" s="12"/>
      <c r="H179" s="11">
        <v>2000</v>
      </c>
      <c r="I179" s="12"/>
      <c r="J179" s="6"/>
      <c r="K179" s="11"/>
      <c r="L179" s="12"/>
      <c r="M179" s="11"/>
      <c r="N179" s="13"/>
      <c r="O179" s="12"/>
      <c r="P179" s="11"/>
      <c r="Q179" s="12"/>
      <c r="R179" s="6"/>
      <c r="S179" s="102"/>
      <c r="T179" s="103"/>
    </row>
    <row r="180" spans="1:20" s="19" customFormat="1" ht="15">
      <c r="A180" s="4"/>
      <c r="B180" s="120" t="s">
        <v>193</v>
      </c>
      <c r="C180" s="7">
        <f>F180+K180+M180+S180+P180</f>
        <v>1272</v>
      </c>
      <c r="D180" s="7">
        <f>H180+L180+N180+Q180+T180</f>
        <v>1272</v>
      </c>
      <c r="E180" s="6"/>
      <c r="F180" s="11"/>
      <c r="G180" s="12"/>
      <c r="H180" s="11"/>
      <c r="I180" s="12"/>
      <c r="J180" s="6"/>
      <c r="K180" s="11"/>
      <c r="L180" s="12"/>
      <c r="M180" s="11"/>
      <c r="N180" s="13"/>
      <c r="O180" s="12" t="s">
        <v>194</v>
      </c>
      <c r="P180" s="11">
        <v>1272</v>
      </c>
      <c r="Q180" s="13">
        <v>1272</v>
      </c>
      <c r="R180" s="6"/>
      <c r="S180" s="102"/>
      <c r="T180" s="103"/>
    </row>
    <row r="181" spans="1:20" s="19" customFormat="1" ht="15">
      <c r="A181" s="4"/>
      <c r="B181" s="23" t="s">
        <v>151</v>
      </c>
      <c r="C181" s="7">
        <f t="shared" si="14"/>
        <v>1000</v>
      </c>
      <c r="D181" s="7">
        <f t="shared" si="15"/>
        <v>1000</v>
      </c>
      <c r="E181" s="6"/>
      <c r="F181" s="11"/>
      <c r="G181" s="12"/>
      <c r="H181" s="11"/>
      <c r="I181" s="12"/>
      <c r="J181" s="6"/>
      <c r="K181" s="11"/>
      <c r="L181" s="12"/>
      <c r="M181" s="11">
        <v>1000</v>
      </c>
      <c r="N181" s="13">
        <v>1000</v>
      </c>
      <c r="O181" s="12"/>
      <c r="P181" s="11"/>
      <c r="Q181" s="12"/>
      <c r="R181" s="6"/>
      <c r="S181" s="102"/>
      <c r="T181" s="103"/>
    </row>
    <row r="182" spans="1:20" s="19" customFormat="1" ht="15">
      <c r="A182" s="4"/>
      <c r="B182" s="23" t="s">
        <v>227</v>
      </c>
      <c r="C182" s="7">
        <f>F182+K182+M182+S182+P182</f>
        <v>38280</v>
      </c>
      <c r="D182" s="7">
        <f>H182+L182+N182+Q182+T182</f>
        <v>38280</v>
      </c>
      <c r="E182" s="6" t="s">
        <v>106</v>
      </c>
      <c r="F182" s="11">
        <v>38280</v>
      </c>
      <c r="G182" s="12"/>
      <c r="H182" s="11">
        <v>38280</v>
      </c>
      <c r="I182" s="12"/>
      <c r="J182" s="6"/>
      <c r="K182" s="11"/>
      <c r="L182" s="12"/>
      <c r="M182" s="11"/>
      <c r="N182" s="13"/>
      <c r="O182" s="12"/>
      <c r="P182" s="11"/>
      <c r="Q182" s="12"/>
      <c r="R182" s="6"/>
      <c r="S182" s="102"/>
      <c r="T182" s="103"/>
    </row>
    <row r="183" spans="1:20" s="19" customFormat="1" ht="30">
      <c r="A183" s="4"/>
      <c r="B183" s="23" t="s">
        <v>228</v>
      </c>
      <c r="C183" s="7">
        <f>F183+K183+M183+S183+P183</f>
        <v>24580</v>
      </c>
      <c r="D183" s="7">
        <f>H183+L183+N183+Q183+T183</f>
        <v>24580</v>
      </c>
      <c r="E183" s="6" t="s">
        <v>106</v>
      </c>
      <c r="F183" s="11">
        <v>24580</v>
      </c>
      <c r="G183" s="12"/>
      <c r="H183" s="11">
        <v>24580</v>
      </c>
      <c r="I183" s="12"/>
      <c r="J183" s="6"/>
      <c r="K183" s="11"/>
      <c r="L183" s="12"/>
      <c r="M183" s="11"/>
      <c r="N183" s="13"/>
      <c r="O183" s="12"/>
      <c r="P183" s="11"/>
      <c r="Q183" s="12"/>
      <c r="R183" s="6"/>
      <c r="S183" s="102"/>
      <c r="T183" s="103"/>
    </row>
    <row r="184" spans="1:20" s="19" customFormat="1" ht="30">
      <c r="A184" s="4"/>
      <c r="B184" s="23" t="s">
        <v>225</v>
      </c>
      <c r="C184" s="7">
        <f>F184+K184+M184+S184+P184</f>
        <v>4272</v>
      </c>
      <c r="D184" s="7">
        <f>H184+L184+N184+Q184+T184</f>
        <v>4272</v>
      </c>
      <c r="E184" s="6" t="s">
        <v>106</v>
      </c>
      <c r="F184" s="11">
        <v>4272</v>
      </c>
      <c r="G184" s="12"/>
      <c r="H184" s="11">
        <v>4272</v>
      </c>
      <c r="I184" s="12"/>
      <c r="J184" s="6"/>
      <c r="K184" s="11"/>
      <c r="L184" s="12"/>
      <c r="M184" s="11"/>
      <c r="N184" s="13"/>
      <c r="O184" s="12"/>
      <c r="P184" s="11"/>
      <c r="Q184" s="12"/>
      <c r="R184" s="6"/>
      <c r="S184" s="102"/>
      <c r="T184" s="103"/>
    </row>
    <row r="185" spans="1:20" s="19" customFormat="1" ht="15">
      <c r="A185" s="4"/>
      <c r="B185" s="23" t="s">
        <v>224</v>
      </c>
      <c r="C185" s="7">
        <f>F185+K185+M185+S185+P185</f>
        <v>5050</v>
      </c>
      <c r="D185" s="7">
        <f>H185+L185+N185+Q185+T185</f>
        <v>5050</v>
      </c>
      <c r="E185" s="6" t="s">
        <v>106</v>
      </c>
      <c r="F185" s="11">
        <v>5050</v>
      </c>
      <c r="G185" s="12"/>
      <c r="H185" s="11">
        <v>5050</v>
      </c>
      <c r="I185" s="12"/>
      <c r="J185" s="6"/>
      <c r="K185" s="11"/>
      <c r="L185" s="12"/>
      <c r="M185" s="11"/>
      <c r="N185" s="13"/>
      <c r="O185" s="12"/>
      <c r="P185" s="11"/>
      <c r="Q185" s="12"/>
      <c r="R185" s="6"/>
      <c r="S185" s="102"/>
      <c r="T185" s="103"/>
    </row>
    <row r="186" spans="1:20" s="19" customFormat="1" ht="15">
      <c r="A186" s="4"/>
      <c r="B186" s="3" t="s">
        <v>154</v>
      </c>
      <c r="C186" s="7">
        <f t="shared" si="14"/>
        <v>9000</v>
      </c>
      <c r="D186" s="7">
        <f t="shared" si="15"/>
        <v>9000</v>
      </c>
      <c r="E186" s="6"/>
      <c r="F186" s="11"/>
      <c r="G186" s="12"/>
      <c r="H186" s="11"/>
      <c r="I186" s="12"/>
      <c r="J186" s="6"/>
      <c r="K186" s="11"/>
      <c r="L186" s="12"/>
      <c r="M186" s="11">
        <v>9000</v>
      </c>
      <c r="N186" s="13">
        <v>9000</v>
      </c>
      <c r="O186" s="12"/>
      <c r="P186" s="11"/>
      <c r="Q186" s="12"/>
      <c r="R186" s="6"/>
      <c r="S186" s="102"/>
      <c r="T186" s="103"/>
    </row>
    <row r="187" spans="1:20" s="19" customFormat="1" ht="30">
      <c r="A187" s="4"/>
      <c r="B187" s="3" t="s">
        <v>155</v>
      </c>
      <c r="C187" s="7">
        <f t="shared" si="14"/>
        <v>20000</v>
      </c>
      <c r="D187" s="7">
        <f t="shared" si="15"/>
        <v>20000</v>
      </c>
      <c r="E187" s="6"/>
      <c r="F187" s="11"/>
      <c r="G187" s="12"/>
      <c r="H187" s="11"/>
      <c r="I187" s="12"/>
      <c r="J187" s="6"/>
      <c r="K187" s="11"/>
      <c r="L187" s="12"/>
      <c r="M187" s="11">
        <v>20000</v>
      </c>
      <c r="N187" s="13">
        <v>20000</v>
      </c>
      <c r="O187" s="12"/>
      <c r="P187" s="11"/>
      <c r="Q187" s="12"/>
      <c r="R187" s="6"/>
      <c r="S187" s="102"/>
      <c r="T187" s="103"/>
    </row>
    <row r="188" spans="1:20" s="19" customFormat="1" ht="30">
      <c r="A188" s="4"/>
      <c r="B188" s="117" t="s">
        <v>256</v>
      </c>
      <c r="C188" s="7">
        <f t="shared" si="14"/>
        <v>24670</v>
      </c>
      <c r="D188" s="7">
        <f t="shared" si="15"/>
        <v>24670</v>
      </c>
      <c r="E188" s="6" t="s">
        <v>106</v>
      </c>
      <c r="F188" s="11">
        <v>9670</v>
      </c>
      <c r="G188" s="12"/>
      <c r="H188" s="11">
        <v>9670</v>
      </c>
      <c r="I188" s="12"/>
      <c r="J188" s="6"/>
      <c r="K188" s="11"/>
      <c r="L188" s="12"/>
      <c r="M188" s="11">
        <v>15000</v>
      </c>
      <c r="N188" s="13">
        <v>15000</v>
      </c>
      <c r="O188" s="12"/>
      <c r="P188" s="11"/>
      <c r="Q188" s="12"/>
      <c r="R188" s="6"/>
      <c r="S188" s="11"/>
      <c r="T188" s="103"/>
    </row>
    <row r="189" spans="1:20" s="19" customFormat="1" ht="15">
      <c r="A189" s="84">
        <v>5204</v>
      </c>
      <c r="B189" s="84" t="s">
        <v>26</v>
      </c>
      <c r="C189" s="7">
        <f aca="true" t="shared" si="18" ref="C189:C200">F189+K189+M189+S189+P189</f>
        <v>0</v>
      </c>
      <c r="D189" s="7">
        <f aca="true" t="shared" si="19" ref="D189:D195">H189+L189+N189+Q189+T189</f>
        <v>0</v>
      </c>
      <c r="E189" s="105"/>
      <c r="F189" s="11">
        <f>SUM(F190:F190)</f>
        <v>0</v>
      </c>
      <c r="G189" s="106">
        <f>SUM(G190:G190)</f>
        <v>0</v>
      </c>
      <c r="H189" s="106">
        <f>SUM(H190:H190)</f>
        <v>0</v>
      </c>
      <c r="I189" s="106">
        <f>SUM(I190:I190)</f>
        <v>0</v>
      </c>
      <c r="J189" s="105"/>
      <c r="K189" s="11">
        <f>SUM(K190:K190)</f>
        <v>0</v>
      </c>
      <c r="L189" s="106">
        <f>SUM(L190:L190)</f>
        <v>0</v>
      </c>
      <c r="M189" s="11">
        <f>SUM(M190:M190)</f>
        <v>0</v>
      </c>
      <c r="N189" s="106">
        <f>SUM(N190:N190)</f>
        <v>0</v>
      </c>
      <c r="O189" s="106"/>
      <c r="P189" s="11">
        <f>SUM(P190:P190)</f>
        <v>0</v>
      </c>
      <c r="Q189" s="106">
        <f>SUM(Q190:Q190)</f>
        <v>0</v>
      </c>
      <c r="R189" s="105"/>
      <c r="S189" s="102">
        <f>SUM(S190:S190)</f>
        <v>0</v>
      </c>
      <c r="T189" s="107">
        <f>SUM(T190:T190)</f>
        <v>0</v>
      </c>
    </row>
    <row r="190" spans="1:20" s="19" customFormat="1" ht="15">
      <c r="A190" s="4"/>
      <c r="B190" s="4"/>
      <c r="C190" s="7">
        <f t="shared" si="18"/>
        <v>0</v>
      </c>
      <c r="D190" s="7">
        <f t="shared" si="19"/>
        <v>0</v>
      </c>
      <c r="E190" s="6"/>
      <c r="F190" s="11"/>
      <c r="G190" s="12"/>
      <c r="H190" s="12"/>
      <c r="I190" s="12"/>
      <c r="J190" s="6"/>
      <c r="K190" s="11"/>
      <c r="L190" s="12"/>
      <c r="M190" s="11"/>
      <c r="N190" s="12"/>
      <c r="O190" s="12"/>
      <c r="P190" s="11"/>
      <c r="Q190" s="12"/>
      <c r="R190" s="6"/>
      <c r="S190" s="102"/>
      <c r="T190" s="103"/>
    </row>
    <row r="191" spans="1:20" s="19" customFormat="1" ht="15">
      <c r="A191" s="84">
        <v>5205</v>
      </c>
      <c r="B191" s="84" t="s">
        <v>27</v>
      </c>
      <c r="C191" s="7">
        <f t="shared" si="18"/>
        <v>14646</v>
      </c>
      <c r="D191" s="7">
        <f t="shared" si="19"/>
        <v>14646</v>
      </c>
      <c r="E191" s="105"/>
      <c r="F191" s="11">
        <f>SUM(F192:F195)</f>
        <v>6046</v>
      </c>
      <c r="G191" s="106">
        <f>SUM(G192:G195)</f>
        <v>0</v>
      </c>
      <c r="H191" s="106">
        <f>SUM(H192:H195)</f>
        <v>6046</v>
      </c>
      <c r="I191" s="106">
        <f>SUM(I192:I195)</f>
        <v>0</v>
      </c>
      <c r="J191" s="105"/>
      <c r="K191" s="11">
        <f>SUM(K192:K195)</f>
        <v>0</v>
      </c>
      <c r="L191" s="106">
        <f>SUM(L192:L195)</f>
        <v>0</v>
      </c>
      <c r="M191" s="11">
        <f>SUM(M192:M195)</f>
        <v>8600</v>
      </c>
      <c r="N191" s="106">
        <f>SUM(N192:N195)</f>
        <v>8600</v>
      </c>
      <c r="O191" s="106"/>
      <c r="P191" s="11">
        <f>SUM(P192:P195)</f>
        <v>0</v>
      </c>
      <c r="Q191" s="106">
        <f>SUM(Q192:Q195)</f>
        <v>0</v>
      </c>
      <c r="R191" s="105"/>
      <c r="S191" s="102">
        <f>SUM(S192:S195)</f>
        <v>0</v>
      </c>
      <c r="T191" s="107">
        <f>SUM(T192:T195)</f>
        <v>0</v>
      </c>
    </row>
    <row r="192" spans="1:20" s="19" customFormat="1" ht="30">
      <c r="A192" s="4"/>
      <c r="B192" s="16" t="s">
        <v>180</v>
      </c>
      <c r="C192" s="7">
        <f t="shared" si="18"/>
        <v>8600</v>
      </c>
      <c r="D192" s="7">
        <f t="shared" si="19"/>
        <v>8600</v>
      </c>
      <c r="E192" s="6"/>
      <c r="F192" s="11"/>
      <c r="G192" s="12"/>
      <c r="H192" s="13"/>
      <c r="I192" s="12"/>
      <c r="J192" s="6"/>
      <c r="K192" s="11"/>
      <c r="L192" s="12"/>
      <c r="M192" s="11">
        <v>8600</v>
      </c>
      <c r="N192" s="13">
        <v>8600</v>
      </c>
      <c r="O192" s="12"/>
      <c r="P192" s="11"/>
      <c r="Q192" s="12"/>
      <c r="R192" s="6"/>
      <c r="S192" s="102"/>
      <c r="T192" s="103"/>
    </row>
    <row r="193" spans="1:20" s="19" customFormat="1" ht="30">
      <c r="A193" s="4"/>
      <c r="B193" s="120" t="s">
        <v>142</v>
      </c>
      <c r="C193" s="7">
        <f t="shared" si="18"/>
        <v>3000</v>
      </c>
      <c r="D193" s="7">
        <f t="shared" si="19"/>
        <v>3000</v>
      </c>
      <c r="E193" s="6" t="s">
        <v>106</v>
      </c>
      <c r="F193" s="11">
        <v>3000</v>
      </c>
      <c r="G193" s="12"/>
      <c r="H193" s="13">
        <v>3000</v>
      </c>
      <c r="I193" s="12"/>
      <c r="J193" s="6"/>
      <c r="K193" s="11"/>
      <c r="L193" s="12"/>
      <c r="M193" s="11"/>
      <c r="N193" s="12"/>
      <c r="O193" s="12"/>
      <c r="P193" s="11"/>
      <c r="Q193" s="12"/>
      <c r="R193" s="6"/>
      <c r="S193" s="102"/>
      <c r="T193" s="103"/>
    </row>
    <row r="194" spans="1:20" s="19" customFormat="1" ht="30">
      <c r="A194" s="4"/>
      <c r="B194" s="117" t="s">
        <v>181</v>
      </c>
      <c r="C194" s="7">
        <f t="shared" si="18"/>
        <v>3046</v>
      </c>
      <c r="D194" s="7">
        <f t="shared" si="19"/>
        <v>3046</v>
      </c>
      <c r="E194" s="6" t="s">
        <v>106</v>
      </c>
      <c r="F194" s="11">
        <v>3046</v>
      </c>
      <c r="G194" s="12"/>
      <c r="H194" s="13">
        <v>3046</v>
      </c>
      <c r="I194" s="12"/>
      <c r="J194" s="6"/>
      <c r="K194" s="11"/>
      <c r="L194" s="12"/>
      <c r="M194" s="11"/>
      <c r="N194" s="12"/>
      <c r="O194" s="12"/>
      <c r="P194" s="11"/>
      <c r="Q194" s="12"/>
      <c r="R194" s="6"/>
      <c r="S194" s="102"/>
      <c r="T194" s="103"/>
    </row>
    <row r="195" spans="1:20" s="19" customFormat="1" ht="15">
      <c r="A195" s="4"/>
      <c r="B195" s="4"/>
      <c r="C195" s="7">
        <f t="shared" si="18"/>
        <v>0</v>
      </c>
      <c r="D195" s="7">
        <f t="shared" si="19"/>
        <v>0</v>
      </c>
      <c r="E195" s="6"/>
      <c r="F195" s="11"/>
      <c r="G195" s="12"/>
      <c r="H195" s="13"/>
      <c r="I195" s="12"/>
      <c r="J195" s="6"/>
      <c r="K195" s="11"/>
      <c r="L195" s="12"/>
      <c r="M195" s="11"/>
      <c r="N195" s="12"/>
      <c r="O195" s="12"/>
      <c r="P195" s="11"/>
      <c r="Q195" s="12"/>
      <c r="R195" s="6"/>
      <c r="S195" s="102"/>
      <c r="T195" s="103"/>
    </row>
    <row r="196" spans="1:20" s="19" customFormat="1" ht="15">
      <c r="A196" s="84">
        <v>5206</v>
      </c>
      <c r="B196" s="84" t="s">
        <v>44</v>
      </c>
      <c r="C196" s="7">
        <f t="shared" si="18"/>
        <v>25000</v>
      </c>
      <c r="D196" s="7">
        <f aca="true" t="shared" si="20" ref="D196:D207">H196+L196+N196+Q196+T196</f>
        <v>25000</v>
      </c>
      <c r="E196" s="105"/>
      <c r="F196" s="11">
        <f>F197+F202</f>
        <v>0</v>
      </c>
      <c r="G196" s="106">
        <f>G197+G202</f>
        <v>0</v>
      </c>
      <c r="H196" s="106">
        <f>H197+H202</f>
        <v>0</v>
      </c>
      <c r="I196" s="106">
        <f>I197+I202</f>
        <v>0</v>
      </c>
      <c r="J196" s="105"/>
      <c r="K196" s="11">
        <f>K197+K202</f>
        <v>25000</v>
      </c>
      <c r="L196" s="106">
        <f>L197+L202</f>
        <v>25000</v>
      </c>
      <c r="M196" s="11">
        <f>M197+M202</f>
        <v>0</v>
      </c>
      <c r="N196" s="106">
        <f>N197+N202</f>
        <v>0</v>
      </c>
      <c r="O196" s="106"/>
      <c r="P196" s="11">
        <f>P197+P202</f>
        <v>0</v>
      </c>
      <c r="Q196" s="106">
        <f>Q197+Q202</f>
        <v>0</v>
      </c>
      <c r="R196" s="105"/>
      <c r="S196" s="102">
        <f>S197+S202</f>
        <v>0</v>
      </c>
      <c r="T196" s="107">
        <f>T197+T202</f>
        <v>0</v>
      </c>
    </row>
    <row r="197" spans="1:20" s="19" customFormat="1" ht="15">
      <c r="A197" s="4"/>
      <c r="B197" s="4" t="s">
        <v>48</v>
      </c>
      <c r="C197" s="7">
        <f t="shared" si="18"/>
        <v>25000</v>
      </c>
      <c r="D197" s="7">
        <f t="shared" si="20"/>
        <v>25000</v>
      </c>
      <c r="E197" s="6"/>
      <c r="F197" s="11">
        <f>SUM(F198:F201)</f>
        <v>0</v>
      </c>
      <c r="G197" s="12">
        <f>SUM(G198:G201)</f>
        <v>0</v>
      </c>
      <c r="H197" s="12">
        <f>SUM(H198:H201)</f>
        <v>0</v>
      </c>
      <c r="I197" s="12">
        <f>SUM(I198:I201)</f>
        <v>0</v>
      </c>
      <c r="J197" s="6"/>
      <c r="K197" s="11">
        <f>SUM(K198:K201)</f>
        <v>25000</v>
      </c>
      <c r="L197" s="12">
        <f>SUM(L198:L201)</f>
        <v>25000</v>
      </c>
      <c r="M197" s="11">
        <f>SUM(M198:M201)</f>
        <v>0</v>
      </c>
      <c r="N197" s="12">
        <f>SUM(N198:N201)</f>
        <v>0</v>
      </c>
      <c r="O197" s="12"/>
      <c r="P197" s="11">
        <f>SUM(P198:P201)</f>
        <v>0</v>
      </c>
      <c r="Q197" s="12">
        <f>SUM(Q198:Q201)</f>
        <v>0</v>
      </c>
      <c r="R197" s="6"/>
      <c r="S197" s="102">
        <f>SUM(S198:S201)</f>
        <v>0</v>
      </c>
      <c r="T197" s="103">
        <f>SUM(T198:T201)</f>
        <v>0</v>
      </c>
    </row>
    <row r="198" spans="1:20" s="19" customFormat="1" ht="39.75" customHeight="1">
      <c r="A198" s="4"/>
      <c r="B198" s="40" t="s">
        <v>157</v>
      </c>
      <c r="C198" s="7">
        <f t="shared" si="18"/>
        <v>25000</v>
      </c>
      <c r="D198" s="7">
        <f>H198+L198+N198+Q198+T198</f>
        <v>25000</v>
      </c>
      <c r="E198" s="6"/>
      <c r="F198" s="11"/>
      <c r="G198" s="12"/>
      <c r="H198" s="12"/>
      <c r="I198" s="12"/>
      <c r="J198" s="6" t="s">
        <v>106</v>
      </c>
      <c r="K198" s="11">
        <v>25000</v>
      </c>
      <c r="L198" s="12">
        <v>25000</v>
      </c>
      <c r="M198" s="11"/>
      <c r="N198" s="12"/>
      <c r="O198" s="12"/>
      <c r="P198" s="11"/>
      <c r="Q198" s="12"/>
      <c r="R198" s="6"/>
      <c r="S198" s="102"/>
      <c r="T198" s="103"/>
    </row>
    <row r="199" spans="1:20" s="19" customFormat="1" ht="37.5" customHeight="1">
      <c r="A199" s="4"/>
      <c r="B199" s="16"/>
      <c r="C199" s="7">
        <f t="shared" si="18"/>
        <v>0</v>
      </c>
      <c r="D199" s="7">
        <f>H199+L199+N199+Q199+T199</f>
        <v>0</v>
      </c>
      <c r="E199" s="6"/>
      <c r="F199" s="11"/>
      <c r="G199" s="12"/>
      <c r="H199" s="12"/>
      <c r="I199" s="12"/>
      <c r="J199" s="6"/>
      <c r="K199" s="11"/>
      <c r="L199" s="12"/>
      <c r="M199" s="11"/>
      <c r="N199" s="12"/>
      <c r="O199" s="12"/>
      <c r="P199" s="11"/>
      <c r="Q199" s="12"/>
      <c r="R199" s="6"/>
      <c r="S199" s="102"/>
      <c r="T199" s="103"/>
    </row>
    <row r="200" spans="1:20" s="19" customFormat="1" ht="15">
      <c r="A200" s="4"/>
      <c r="B200" s="16"/>
      <c r="C200" s="7">
        <f t="shared" si="18"/>
        <v>0</v>
      </c>
      <c r="D200" s="7">
        <f>H200+L200+N200+Q200+T200</f>
        <v>0</v>
      </c>
      <c r="E200" s="6"/>
      <c r="F200" s="11"/>
      <c r="G200" s="12"/>
      <c r="H200" s="12"/>
      <c r="I200" s="12"/>
      <c r="J200" s="6"/>
      <c r="K200" s="11"/>
      <c r="L200" s="12"/>
      <c r="M200" s="11"/>
      <c r="N200" s="12"/>
      <c r="O200" s="12"/>
      <c r="P200" s="11"/>
      <c r="Q200" s="12"/>
      <c r="R200" s="6"/>
      <c r="S200" s="102"/>
      <c r="T200" s="103"/>
    </row>
    <row r="201" spans="1:20" s="19" customFormat="1" ht="15">
      <c r="A201" s="4"/>
      <c r="B201" s="4" t="s">
        <v>47</v>
      </c>
      <c r="C201" s="7">
        <f aca="true" t="shared" si="21" ref="C201:C207">F201+K201+M201+S201+P201</f>
        <v>0</v>
      </c>
      <c r="D201" s="7">
        <f t="shared" si="20"/>
        <v>0</v>
      </c>
      <c r="E201" s="6"/>
      <c r="F201" s="11"/>
      <c r="G201" s="12"/>
      <c r="H201" s="12"/>
      <c r="I201" s="12"/>
      <c r="J201" s="6"/>
      <c r="K201" s="11"/>
      <c r="L201" s="12"/>
      <c r="M201" s="11"/>
      <c r="N201" s="12"/>
      <c r="O201" s="12"/>
      <c r="P201" s="11"/>
      <c r="Q201" s="12"/>
      <c r="R201" s="6"/>
      <c r="S201" s="102"/>
      <c r="T201" s="103"/>
    </row>
    <row r="202" spans="1:20" s="19" customFormat="1" ht="15">
      <c r="A202" s="84"/>
      <c r="B202" s="84" t="s">
        <v>20</v>
      </c>
      <c r="C202" s="7">
        <f t="shared" si="21"/>
        <v>0</v>
      </c>
      <c r="D202" s="7">
        <f t="shared" si="20"/>
        <v>0</v>
      </c>
      <c r="E202" s="105"/>
      <c r="F202" s="11">
        <f>SUM(F203:F203)</f>
        <v>0</v>
      </c>
      <c r="G202" s="106">
        <f>SUM(G203:G203)</f>
        <v>0</v>
      </c>
      <c r="H202" s="106">
        <f>SUM(H203:H203)</f>
        <v>0</v>
      </c>
      <c r="I202" s="106">
        <f>SUM(I203:I203)</f>
        <v>0</v>
      </c>
      <c r="J202" s="105"/>
      <c r="K202" s="11">
        <f>SUM(K203:K203)</f>
        <v>0</v>
      </c>
      <c r="L202" s="106">
        <f>SUM(L203:L203)</f>
        <v>0</v>
      </c>
      <c r="M202" s="11">
        <f>SUM(M203:M203)</f>
        <v>0</v>
      </c>
      <c r="N202" s="106">
        <f>SUM(N203:N203)</f>
        <v>0</v>
      </c>
      <c r="O202" s="106"/>
      <c r="P202" s="11">
        <f>SUM(P203:P203)</f>
        <v>0</v>
      </c>
      <c r="Q202" s="106">
        <f>SUM(Q203:Q203)</f>
        <v>0</v>
      </c>
      <c r="R202" s="105"/>
      <c r="S202" s="102">
        <f>SUM(S203:S203)</f>
        <v>0</v>
      </c>
      <c r="T202" s="107">
        <f>SUM(T203:T203)</f>
        <v>0</v>
      </c>
    </row>
    <row r="203" spans="1:20" s="19" customFormat="1" ht="15">
      <c r="A203" s="4"/>
      <c r="B203" s="4" t="s">
        <v>47</v>
      </c>
      <c r="C203" s="7">
        <f t="shared" si="21"/>
        <v>0</v>
      </c>
      <c r="D203" s="7">
        <f t="shared" si="20"/>
        <v>0</v>
      </c>
      <c r="E203" s="6"/>
      <c r="F203" s="11"/>
      <c r="G203" s="12"/>
      <c r="H203" s="12"/>
      <c r="I203" s="12"/>
      <c r="J203" s="6"/>
      <c r="K203" s="11"/>
      <c r="L203" s="12"/>
      <c r="M203" s="11"/>
      <c r="N203" s="12"/>
      <c r="O203" s="12"/>
      <c r="P203" s="11"/>
      <c r="Q203" s="12"/>
      <c r="R203" s="6"/>
      <c r="S203" s="102"/>
      <c r="T203" s="103"/>
    </row>
    <row r="204" spans="1:20" s="19" customFormat="1" ht="15">
      <c r="A204" s="84">
        <v>5219</v>
      </c>
      <c r="B204" s="84" t="s">
        <v>28</v>
      </c>
      <c r="C204" s="7">
        <f>F204+K204+M204+S204+P204</f>
        <v>8070</v>
      </c>
      <c r="D204" s="7">
        <f t="shared" si="20"/>
        <v>8070</v>
      </c>
      <c r="E204" s="105"/>
      <c r="F204" s="11">
        <f>SUM(F206:F206)</f>
        <v>0</v>
      </c>
      <c r="G204" s="106">
        <f>SUM(G206:G206)</f>
        <v>0</v>
      </c>
      <c r="H204" s="106">
        <f>SUM(H206:H206)</f>
        <v>0</v>
      </c>
      <c r="I204" s="106">
        <f>SUM(I206:I206)</f>
        <v>0</v>
      </c>
      <c r="J204" s="105"/>
      <c r="K204" s="11">
        <f>SUM(K206:K206)</f>
        <v>0</v>
      </c>
      <c r="L204" s="106">
        <f>SUM(L206:L206)</f>
        <v>0</v>
      </c>
      <c r="M204" s="11">
        <f>SUM(M206:M206)</f>
        <v>0</v>
      </c>
      <c r="N204" s="106">
        <f>SUM(N206:N206)</f>
        <v>0</v>
      </c>
      <c r="O204" s="106"/>
      <c r="P204" s="11">
        <f>SUM(P205:P206)</f>
        <v>8070</v>
      </c>
      <c r="Q204" s="11">
        <f>SUM(Q205:Q206)</f>
        <v>8070</v>
      </c>
      <c r="R204" s="105"/>
      <c r="S204" s="102">
        <f>SUM(S206:S206)</f>
        <v>0</v>
      </c>
      <c r="T204" s="107">
        <f>SUM(T206:T206)</f>
        <v>0</v>
      </c>
    </row>
    <row r="205" spans="1:20" s="19" customFormat="1" ht="15">
      <c r="A205" s="4"/>
      <c r="B205" s="4" t="s">
        <v>200</v>
      </c>
      <c r="C205" s="7">
        <f>F205+K205+M205+S205+P205</f>
        <v>4993</v>
      </c>
      <c r="D205" s="7">
        <f>H205+L205+N205+Q205+T205</f>
        <v>4993</v>
      </c>
      <c r="E205" s="6"/>
      <c r="F205" s="11"/>
      <c r="G205" s="12"/>
      <c r="H205" s="12"/>
      <c r="I205" s="12"/>
      <c r="J205" s="6"/>
      <c r="K205" s="108"/>
      <c r="L205" s="109"/>
      <c r="M205" s="108"/>
      <c r="N205" s="109"/>
      <c r="O205" s="114" t="s">
        <v>194</v>
      </c>
      <c r="P205" s="11">
        <v>4993</v>
      </c>
      <c r="Q205" s="109">
        <v>4993</v>
      </c>
      <c r="R205" s="6"/>
      <c r="S205" s="110"/>
      <c r="T205" s="111"/>
    </row>
    <row r="206" spans="1:20" s="19" customFormat="1" ht="30">
      <c r="A206" s="4"/>
      <c r="B206" s="4" t="s">
        <v>199</v>
      </c>
      <c r="C206" s="7">
        <f t="shared" si="21"/>
        <v>3077</v>
      </c>
      <c r="D206" s="7">
        <f t="shared" si="20"/>
        <v>3077</v>
      </c>
      <c r="E206" s="6"/>
      <c r="F206" s="11"/>
      <c r="G206" s="12"/>
      <c r="H206" s="12"/>
      <c r="I206" s="12"/>
      <c r="J206" s="6"/>
      <c r="K206" s="108"/>
      <c r="L206" s="109"/>
      <c r="M206" s="108"/>
      <c r="N206" s="109"/>
      <c r="O206" s="114" t="s">
        <v>194</v>
      </c>
      <c r="P206" s="11">
        <v>3077</v>
      </c>
      <c r="Q206" s="109">
        <v>3077</v>
      </c>
      <c r="R206" s="6"/>
      <c r="S206" s="110"/>
      <c r="T206" s="111"/>
    </row>
    <row r="207" spans="1:20" s="79" customFormat="1" ht="15">
      <c r="A207" s="76" t="s">
        <v>13</v>
      </c>
      <c r="B207" s="76" t="s">
        <v>32</v>
      </c>
      <c r="C207" s="7">
        <f t="shared" si="21"/>
        <v>2000</v>
      </c>
      <c r="D207" s="7">
        <f t="shared" si="20"/>
        <v>2000</v>
      </c>
      <c r="E207" s="77"/>
      <c r="F207" s="9">
        <f>F208+F210+F212+F214+F216+F218+F223</f>
        <v>2000</v>
      </c>
      <c r="G207" s="78">
        <f>G208+G210+G212+G214+G216+G218+G223</f>
        <v>0</v>
      </c>
      <c r="H207" s="78">
        <f>H208+H210+H212+H214+H216+H218+H223</f>
        <v>2000</v>
      </c>
      <c r="I207" s="78">
        <f>I208+I210+I212+I214+I216+I218+I223</f>
        <v>0</v>
      </c>
      <c r="J207" s="78"/>
      <c r="K207" s="9">
        <f>K208+K210+K212+K214+K216+K218+K223</f>
        <v>0</v>
      </c>
      <c r="L207" s="78">
        <f>L208+L210+L212+L214+L216+L218+L223</f>
        <v>0</v>
      </c>
      <c r="M207" s="9">
        <f>M208+M210+M212+M214+M216+M218+M223</f>
        <v>0</v>
      </c>
      <c r="N207" s="78">
        <f>N208+N210+N212+N214+N216+N218+N223</f>
        <v>0</v>
      </c>
      <c r="O207" s="78"/>
      <c r="P207" s="9">
        <f>P208+P210+P212+P214+P216+P218+P223</f>
        <v>0</v>
      </c>
      <c r="Q207" s="78">
        <f>Q208+Q210+Q212+Q214+Q216+Q218+Q223</f>
        <v>0</v>
      </c>
      <c r="R207" s="78"/>
      <c r="S207" s="9">
        <f>S208+S210+S212+S214+S216+S218+S223</f>
        <v>0</v>
      </c>
      <c r="T207" s="78">
        <f>T208+T210+T212+T214+T216+T218+T223</f>
        <v>0</v>
      </c>
    </row>
    <row r="208" spans="1:20" s="19" customFormat="1" ht="15">
      <c r="A208" s="84">
        <v>5201</v>
      </c>
      <c r="B208" s="84" t="s">
        <v>24</v>
      </c>
      <c r="C208" s="7">
        <f aca="true" t="shared" si="22" ref="C208:C235">F208+K208+M208+S208+P208</f>
        <v>2000</v>
      </c>
      <c r="D208" s="7">
        <f aca="true" t="shared" si="23" ref="D208:D216">H208+L208+N208+Q208+T208</f>
        <v>2000</v>
      </c>
      <c r="E208" s="105"/>
      <c r="F208" s="11">
        <f>SUM(F209:F209)</f>
        <v>2000</v>
      </c>
      <c r="G208" s="106">
        <f>SUM(G209:G209)</f>
        <v>0</v>
      </c>
      <c r="H208" s="106">
        <f>SUM(H209:H209)</f>
        <v>2000</v>
      </c>
      <c r="I208" s="106">
        <f>SUM(I209:I209)</f>
        <v>0</v>
      </c>
      <c r="J208" s="105"/>
      <c r="K208" s="11">
        <f>SUM(K209:K209)</f>
        <v>0</v>
      </c>
      <c r="L208" s="106">
        <f>SUM(L209:L209)</f>
        <v>0</v>
      </c>
      <c r="M208" s="11">
        <f>SUM(M209:M209)</f>
        <v>0</v>
      </c>
      <c r="N208" s="106">
        <f>SUM(N209:N209)</f>
        <v>0</v>
      </c>
      <c r="O208" s="106"/>
      <c r="P208" s="11">
        <f>SUM(P209:P209)</f>
        <v>0</v>
      </c>
      <c r="Q208" s="106">
        <f>SUM(Q209:Q209)</f>
        <v>0</v>
      </c>
      <c r="R208" s="105"/>
      <c r="S208" s="102">
        <f>SUM(S209:S209)</f>
        <v>0</v>
      </c>
      <c r="T208" s="107">
        <f>SUM(T209:T209)</f>
        <v>0</v>
      </c>
    </row>
    <row r="209" spans="1:20" s="19" customFormat="1" ht="15">
      <c r="A209" s="4"/>
      <c r="B209" s="4" t="s">
        <v>152</v>
      </c>
      <c r="C209" s="7">
        <f>F209+K209+M209+S209+P209</f>
        <v>2000</v>
      </c>
      <c r="D209" s="7">
        <f>H209+L209+N209+Q209+T209</f>
        <v>2000</v>
      </c>
      <c r="E209" s="6" t="s">
        <v>106</v>
      </c>
      <c r="F209" s="11">
        <v>2000</v>
      </c>
      <c r="G209" s="12"/>
      <c r="H209" s="121">
        <v>2000</v>
      </c>
      <c r="I209" s="12"/>
      <c r="J209" s="6"/>
      <c r="K209" s="11"/>
      <c r="L209" s="12"/>
      <c r="M209" s="11"/>
      <c r="N209" s="12"/>
      <c r="O209" s="12"/>
      <c r="P209" s="11"/>
      <c r="Q209" s="12"/>
      <c r="R209" s="6"/>
      <c r="S209" s="102"/>
      <c r="T209" s="103"/>
    </row>
    <row r="210" spans="1:20" s="19" customFormat="1" ht="15">
      <c r="A210" s="84">
        <v>5202</v>
      </c>
      <c r="B210" s="84" t="s">
        <v>43</v>
      </c>
      <c r="C210" s="7">
        <f t="shared" si="22"/>
        <v>0</v>
      </c>
      <c r="D210" s="7">
        <f t="shared" si="23"/>
        <v>0</v>
      </c>
      <c r="E210" s="105"/>
      <c r="F210" s="11">
        <f>SUM(F211:F211)</f>
        <v>0</v>
      </c>
      <c r="G210" s="106">
        <f>SUM(G211:G211)</f>
        <v>0</v>
      </c>
      <c r="H210" s="106">
        <f>SUM(H211:H211)</f>
        <v>0</v>
      </c>
      <c r="I210" s="106">
        <f>SUM(I211:I211)</f>
        <v>0</v>
      </c>
      <c r="J210" s="105"/>
      <c r="K210" s="11">
        <f>SUM(K211:K211)</f>
        <v>0</v>
      </c>
      <c r="L210" s="106">
        <f>SUM(L211:L211)</f>
        <v>0</v>
      </c>
      <c r="M210" s="11">
        <f>SUM(M211:M211)</f>
        <v>0</v>
      </c>
      <c r="N210" s="106">
        <f>SUM(N211:N211)</f>
        <v>0</v>
      </c>
      <c r="O210" s="106"/>
      <c r="P210" s="11">
        <f>SUM(P211:P211)</f>
        <v>0</v>
      </c>
      <c r="Q210" s="106">
        <f>SUM(Q211:Q211)</f>
        <v>0</v>
      </c>
      <c r="R210" s="105"/>
      <c r="S210" s="102">
        <f>SUM(S211:S211)</f>
        <v>0</v>
      </c>
      <c r="T210" s="107">
        <f>SUM(T211:T211)</f>
        <v>0</v>
      </c>
    </row>
    <row r="211" spans="1:20" s="19" customFormat="1" ht="15">
      <c r="A211" s="4"/>
      <c r="B211" s="4" t="s">
        <v>47</v>
      </c>
      <c r="C211" s="7">
        <f t="shared" si="22"/>
        <v>0</v>
      </c>
      <c r="D211" s="7">
        <f t="shared" si="23"/>
        <v>0</v>
      </c>
      <c r="E211" s="6"/>
      <c r="F211" s="11"/>
      <c r="G211" s="12"/>
      <c r="H211" s="12"/>
      <c r="I211" s="12"/>
      <c r="J211" s="6"/>
      <c r="K211" s="11"/>
      <c r="L211" s="12"/>
      <c r="M211" s="11"/>
      <c r="N211" s="12"/>
      <c r="O211" s="12"/>
      <c r="P211" s="11"/>
      <c r="Q211" s="12"/>
      <c r="R211" s="6"/>
      <c r="S211" s="102"/>
      <c r="T211" s="103"/>
    </row>
    <row r="212" spans="1:20" s="19" customFormat="1" ht="30">
      <c r="A212" s="84">
        <v>5203</v>
      </c>
      <c r="B212" s="84" t="s">
        <v>25</v>
      </c>
      <c r="C212" s="7">
        <f t="shared" si="22"/>
        <v>0</v>
      </c>
      <c r="D212" s="7">
        <f t="shared" si="23"/>
        <v>0</v>
      </c>
      <c r="E212" s="105"/>
      <c r="F212" s="11">
        <f>SUM(F213:F213)</f>
        <v>0</v>
      </c>
      <c r="G212" s="106">
        <f>SUM(G213:G213)</f>
        <v>0</v>
      </c>
      <c r="H212" s="106">
        <f>SUM(H213:H213)</f>
        <v>0</v>
      </c>
      <c r="I212" s="106">
        <f>SUM(I213:I213)</f>
        <v>0</v>
      </c>
      <c r="J212" s="105"/>
      <c r="K212" s="11">
        <f>SUM(K213:K213)</f>
        <v>0</v>
      </c>
      <c r="L212" s="106">
        <f>SUM(L213:L213)</f>
        <v>0</v>
      </c>
      <c r="M212" s="11">
        <f>SUM(M213:M213)</f>
        <v>0</v>
      </c>
      <c r="N212" s="106">
        <f>SUM(N213:N213)</f>
        <v>0</v>
      </c>
      <c r="O212" s="106"/>
      <c r="P212" s="11">
        <f>SUM(P213:P213)</f>
        <v>0</v>
      </c>
      <c r="Q212" s="106">
        <f>SUM(Q213:Q213)</f>
        <v>0</v>
      </c>
      <c r="R212" s="105"/>
      <c r="S212" s="102">
        <f>SUM(S213:S213)</f>
        <v>0</v>
      </c>
      <c r="T212" s="107">
        <f>SUM(T213:T213)</f>
        <v>0</v>
      </c>
    </row>
    <row r="213" spans="1:20" s="19" customFormat="1" ht="15">
      <c r="A213" s="4"/>
      <c r="B213" s="4"/>
      <c r="C213" s="7"/>
      <c r="D213" s="7"/>
      <c r="E213" s="6"/>
      <c r="F213" s="11"/>
      <c r="G213" s="12"/>
      <c r="H213" s="12"/>
      <c r="I213" s="12"/>
      <c r="J213" s="6"/>
      <c r="K213" s="11"/>
      <c r="L213" s="12"/>
      <c r="M213" s="11"/>
      <c r="N213" s="12"/>
      <c r="O213" s="12"/>
      <c r="P213" s="11"/>
      <c r="Q213" s="12"/>
      <c r="R213" s="6"/>
      <c r="S213" s="102"/>
      <c r="T213" s="103"/>
    </row>
    <row r="214" spans="1:20" s="19" customFormat="1" ht="15">
      <c r="A214" s="84">
        <v>5204</v>
      </c>
      <c r="B214" s="84" t="s">
        <v>26</v>
      </c>
      <c r="C214" s="7">
        <f t="shared" si="22"/>
        <v>0</v>
      </c>
      <c r="D214" s="7">
        <f t="shared" si="23"/>
        <v>0</v>
      </c>
      <c r="E214" s="105"/>
      <c r="F214" s="11">
        <f>SUM(F215:F215)</f>
        <v>0</v>
      </c>
      <c r="G214" s="106">
        <f>SUM(G215:G215)</f>
        <v>0</v>
      </c>
      <c r="H214" s="106">
        <f>SUM(H215:H215)</f>
        <v>0</v>
      </c>
      <c r="I214" s="106">
        <f>SUM(I215:I215)</f>
        <v>0</v>
      </c>
      <c r="J214" s="105"/>
      <c r="K214" s="11">
        <f>SUM(K215:K215)</f>
        <v>0</v>
      </c>
      <c r="L214" s="106">
        <f>SUM(L215:L215)</f>
        <v>0</v>
      </c>
      <c r="M214" s="11">
        <f>SUM(M215:M215)</f>
        <v>0</v>
      </c>
      <c r="N214" s="106">
        <f>SUM(N215:N215)</f>
        <v>0</v>
      </c>
      <c r="O214" s="106"/>
      <c r="P214" s="11">
        <f>SUM(P215:P215)</f>
        <v>0</v>
      </c>
      <c r="Q214" s="106">
        <f>SUM(Q215:Q215)</f>
        <v>0</v>
      </c>
      <c r="R214" s="105"/>
      <c r="S214" s="102">
        <f>SUM(S215:S215)</f>
        <v>0</v>
      </c>
      <c r="T214" s="107">
        <f>SUM(T215:T215)</f>
        <v>0</v>
      </c>
    </row>
    <row r="215" spans="1:20" s="19" customFormat="1" ht="15">
      <c r="A215" s="4"/>
      <c r="B215" s="4" t="s">
        <v>47</v>
      </c>
      <c r="C215" s="7">
        <f t="shared" si="22"/>
        <v>0</v>
      </c>
      <c r="D215" s="7">
        <f t="shared" si="23"/>
        <v>0</v>
      </c>
      <c r="E215" s="6"/>
      <c r="F215" s="11"/>
      <c r="G215" s="12"/>
      <c r="H215" s="12"/>
      <c r="I215" s="12"/>
      <c r="J215" s="6"/>
      <c r="K215" s="11"/>
      <c r="L215" s="12"/>
      <c r="M215" s="11"/>
      <c r="N215" s="12"/>
      <c r="O215" s="12"/>
      <c r="P215" s="11"/>
      <c r="Q215" s="12"/>
      <c r="R215" s="6"/>
      <c r="S215" s="102"/>
      <c r="T215" s="103"/>
    </row>
    <row r="216" spans="1:20" s="19" customFormat="1" ht="15">
      <c r="A216" s="84">
        <v>5205</v>
      </c>
      <c r="B216" s="84" t="s">
        <v>27</v>
      </c>
      <c r="C216" s="7">
        <f t="shared" si="22"/>
        <v>0</v>
      </c>
      <c r="D216" s="7">
        <f t="shared" si="23"/>
        <v>0</v>
      </c>
      <c r="E216" s="105"/>
      <c r="F216" s="11">
        <f>SUM(F217:F217)</f>
        <v>0</v>
      </c>
      <c r="G216" s="106">
        <f>SUM(G217:G217)</f>
        <v>0</v>
      </c>
      <c r="H216" s="106">
        <f>SUM(H217:H217)</f>
        <v>0</v>
      </c>
      <c r="I216" s="106">
        <f>SUM(I217:I217)</f>
        <v>0</v>
      </c>
      <c r="J216" s="105"/>
      <c r="K216" s="11">
        <f>SUM(K217:K217)</f>
        <v>0</v>
      </c>
      <c r="L216" s="106">
        <f>SUM(L217:L217)</f>
        <v>0</v>
      </c>
      <c r="M216" s="11">
        <f>SUM(M217:M217)</f>
        <v>0</v>
      </c>
      <c r="N216" s="106">
        <f>SUM(N217:N217)</f>
        <v>0</v>
      </c>
      <c r="O216" s="106"/>
      <c r="P216" s="11">
        <f>SUM(P217:P217)</f>
        <v>0</v>
      </c>
      <c r="Q216" s="106">
        <f>SUM(Q217:Q217)</f>
        <v>0</v>
      </c>
      <c r="R216" s="105"/>
      <c r="S216" s="102">
        <f>SUM(S217:S217)</f>
        <v>0</v>
      </c>
      <c r="T216" s="107">
        <f>SUM(T217:T217)</f>
        <v>0</v>
      </c>
    </row>
    <row r="217" spans="1:20" s="19" customFormat="1" ht="15">
      <c r="A217" s="4"/>
      <c r="B217" s="4" t="s">
        <v>47</v>
      </c>
      <c r="C217" s="7">
        <f t="shared" si="22"/>
        <v>0</v>
      </c>
      <c r="D217" s="7">
        <f aca="true" t="shared" si="24" ref="D217:D225">H217+L217+N217+Q217+T217</f>
        <v>0</v>
      </c>
      <c r="E217" s="6"/>
      <c r="F217" s="11"/>
      <c r="G217" s="12"/>
      <c r="H217" s="12"/>
      <c r="I217" s="12"/>
      <c r="J217" s="6"/>
      <c r="K217" s="11"/>
      <c r="L217" s="12"/>
      <c r="M217" s="11"/>
      <c r="N217" s="12"/>
      <c r="O217" s="12"/>
      <c r="P217" s="11"/>
      <c r="Q217" s="12"/>
      <c r="R217" s="6"/>
      <c r="S217" s="102"/>
      <c r="T217" s="103"/>
    </row>
    <row r="218" spans="1:20" s="19" customFormat="1" ht="15">
      <c r="A218" s="84">
        <v>5206</v>
      </c>
      <c r="B218" s="84" t="s">
        <v>44</v>
      </c>
      <c r="C218" s="7">
        <f t="shared" si="22"/>
        <v>0</v>
      </c>
      <c r="D218" s="7">
        <f t="shared" si="24"/>
        <v>0</v>
      </c>
      <c r="E218" s="105"/>
      <c r="F218" s="11">
        <f>F219+F221</f>
        <v>0</v>
      </c>
      <c r="G218" s="106">
        <f>G219+G221</f>
        <v>0</v>
      </c>
      <c r="H218" s="106">
        <f>H219+H221</f>
        <v>0</v>
      </c>
      <c r="I218" s="106">
        <f>I219+I221</f>
        <v>0</v>
      </c>
      <c r="J218" s="105"/>
      <c r="K218" s="11">
        <f>K219+K221</f>
        <v>0</v>
      </c>
      <c r="L218" s="106">
        <f>L219+L221</f>
        <v>0</v>
      </c>
      <c r="M218" s="11">
        <f>M219+M221</f>
        <v>0</v>
      </c>
      <c r="N218" s="106">
        <f>N219+N221</f>
        <v>0</v>
      </c>
      <c r="O218" s="106"/>
      <c r="P218" s="11">
        <f>P219+P221</f>
        <v>0</v>
      </c>
      <c r="Q218" s="106">
        <f>Q219+Q221</f>
        <v>0</v>
      </c>
      <c r="R218" s="105"/>
      <c r="S218" s="102">
        <f>S219+S221</f>
        <v>0</v>
      </c>
      <c r="T218" s="107">
        <f>T219+T221</f>
        <v>0</v>
      </c>
    </row>
    <row r="219" spans="1:20" s="19" customFormat="1" ht="15">
      <c r="A219" s="4"/>
      <c r="B219" s="4" t="s">
        <v>48</v>
      </c>
      <c r="C219" s="7">
        <f t="shared" si="22"/>
        <v>0</v>
      </c>
      <c r="D219" s="7">
        <f t="shared" si="24"/>
        <v>0</v>
      </c>
      <c r="E219" s="6"/>
      <c r="F219" s="11">
        <f>SUM(F220:F220)</f>
        <v>0</v>
      </c>
      <c r="G219" s="12">
        <f>SUM(G220:G220)</f>
        <v>0</v>
      </c>
      <c r="H219" s="12">
        <f>SUM(H220:H220)</f>
        <v>0</v>
      </c>
      <c r="I219" s="12">
        <f>SUM(I220:I220)</f>
        <v>0</v>
      </c>
      <c r="J219" s="6"/>
      <c r="K219" s="11">
        <f>SUM(K220:K220)</f>
        <v>0</v>
      </c>
      <c r="L219" s="12">
        <f>SUM(L220:L220)</f>
        <v>0</v>
      </c>
      <c r="M219" s="11">
        <f>SUM(M220:M220)</f>
        <v>0</v>
      </c>
      <c r="N219" s="12">
        <f>SUM(N220:N220)</f>
        <v>0</v>
      </c>
      <c r="O219" s="12"/>
      <c r="P219" s="11">
        <f>SUM(P220:P220)</f>
        <v>0</v>
      </c>
      <c r="Q219" s="12">
        <f>SUM(Q220:Q220)</f>
        <v>0</v>
      </c>
      <c r="R219" s="6"/>
      <c r="S219" s="102">
        <f>SUM(S220:S220)</f>
        <v>0</v>
      </c>
      <c r="T219" s="103">
        <f>SUM(T220:T220)</f>
        <v>0</v>
      </c>
    </row>
    <row r="220" spans="1:20" s="19" customFormat="1" ht="15">
      <c r="A220" s="4"/>
      <c r="B220" s="122"/>
      <c r="C220" s="7">
        <f t="shared" si="22"/>
        <v>0</v>
      </c>
      <c r="D220" s="7">
        <f t="shared" si="24"/>
        <v>0</v>
      </c>
      <c r="E220" s="6"/>
      <c r="F220" s="11"/>
      <c r="G220" s="12"/>
      <c r="H220" s="12"/>
      <c r="I220" s="12"/>
      <c r="J220" s="6"/>
      <c r="K220" s="11"/>
      <c r="L220" s="12"/>
      <c r="M220" s="11"/>
      <c r="N220" s="12"/>
      <c r="O220" s="12"/>
      <c r="P220" s="11"/>
      <c r="Q220" s="12"/>
      <c r="R220" s="6"/>
      <c r="S220" s="102"/>
      <c r="T220" s="103"/>
    </row>
    <row r="221" spans="1:20" s="19" customFormat="1" ht="15">
      <c r="A221" s="84"/>
      <c r="B221" s="84" t="s">
        <v>20</v>
      </c>
      <c r="C221" s="7">
        <f t="shared" si="22"/>
        <v>0</v>
      </c>
      <c r="D221" s="7">
        <f t="shared" si="24"/>
        <v>0</v>
      </c>
      <c r="E221" s="105"/>
      <c r="F221" s="11">
        <f>SUM(F222:F222)</f>
        <v>0</v>
      </c>
      <c r="G221" s="106">
        <f>SUM(G222:G222)</f>
        <v>0</v>
      </c>
      <c r="H221" s="106">
        <f>SUM(H222:H222)</f>
        <v>0</v>
      </c>
      <c r="I221" s="106">
        <f>SUM(I222:I222)</f>
        <v>0</v>
      </c>
      <c r="J221" s="105"/>
      <c r="K221" s="11">
        <f>SUM(K222:K222)</f>
        <v>0</v>
      </c>
      <c r="L221" s="106">
        <f>SUM(L222:L222)</f>
        <v>0</v>
      </c>
      <c r="M221" s="11">
        <f>SUM(M222:M222)</f>
        <v>0</v>
      </c>
      <c r="N221" s="106">
        <f>SUM(N222:N222)</f>
        <v>0</v>
      </c>
      <c r="O221" s="106"/>
      <c r="P221" s="11">
        <f>SUM(P222:P222)</f>
        <v>0</v>
      </c>
      <c r="Q221" s="106">
        <f>SUM(Q222:Q222)</f>
        <v>0</v>
      </c>
      <c r="R221" s="105"/>
      <c r="S221" s="102">
        <f>SUM(S222:S222)</f>
        <v>0</v>
      </c>
      <c r="T221" s="107">
        <f>SUM(T222:T222)</f>
        <v>0</v>
      </c>
    </row>
    <row r="222" spans="1:20" s="19" customFormat="1" ht="15">
      <c r="A222" s="4"/>
      <c r="B222" s="4" t="s">
        <v>47</v>
      </c>
      <c r="C222" s="7">
        <f t="shared" si="22"/>
        <v>0</v>
      </c>
      <c r="D222" s="7">
        <f t="shared" si="24"/>
        <v>0</v>
      </c>
      <c r="E222" s="6"/>
      <c r="F222" s="11"/>
      <c r="G222" s="12"/>
      <c r="H222" s="12"/>
      <c r="I222" s="12"/>
      <c r="J222" s="6"/>
      <c r="K222" s="11"/>
      <c r="L222" s="12"/>
      <c r="M222" s="11"/>
      <c r="N222" s="12"/>
      <c r="O222" s="12"/>
      <c r="P222" s="11"/>
      <c r="Q222" s="12"/>
      <c r="R222" s="6"/>
      <c r="S222" s="102"/>
      <c r="T222" s="103"/>
    </row>
    <row r="223" spans="1:20" s="19" customFormat="1" ht="15">
      <c r="A223" s="84">
        <v>5219</v>
      </c>
      <c r="B223" s="84" t="s">
        <v>28</v>
      </c>
      <c r="C223" s="7">
        <f t="shared" si="22"/>
        <v>0</v>
      </c>
      <c r="D223" s="7">
        <f t="shared" si="24"/>
        <v>0</v>
      </c>
      <c r="E223" s="105"/>
      <c r="F223" s="11">
        <f>SUM(F224:F224)</f>
        <v>0</v>
      </c>
      <c r="G223" s="106">
        <f>SUM(G224:G224)</f>
        <v>0</v>
      </c>
      <c r="H223" s="106">
        <f>SUM(H224:H224)</f>
        <v>0</v>
      </c>
      <c r="I223" s="106">
        <f>SUM(I224:I224)</f>
        <v>0</v>
      </c>
      <c r="J223" s="105"/>
      <c r="K223" s="11">
        <f>SUM(K224:K224)</f>
        <v>0</v>
      </c>
      <c r="L223" s="106">
        <f>SUM(L224:L224)</f>
        <v>0</v>
      </c>
      <c r="M223" s="11">
        <f>SUM(M224:M224)</f>
        <v>0</v>
      </c>
      <c r="N223" s="106">
        <f>SUM(N224:N224)</f>
        <v>0</v>
      </c>
      <c r="O223" s="106"/>
      <c r="P223" s="11">
        <f>SUM(P224:P224)</f>
        <v>0</v>
      </c>
      <c r="Q223" s="106">
        <f>SUM(Q224:Q224)</f>
        <v>0</v>
      </c>
      <c r="R223" s="105"/>
      <c r="S223" s="102">
        <f>SUM(S224:S224)</f>
        <v>0</v>
      </c>
      <c r="T223" s="107">
        <f>SUM(T224:T224)</f>
        <v>0</v>
      </c>
    </row>
    <row r="224" spans="1:20" s="19" customFormat="1" ht="15">
      <c r="A224" s="4"/>
      <c r="B224" s="4" t="s">
        <v>47</v>
      </c>
      <c r="C224" s="7">
        <f t="shared" si="22"/>
        <v>0</v>
      </c>
      <c r="D224" s="7">
        <f t="shared" si="24"/>
        <v>0</v>
      </c>
      <c r="E224" s="6"/>
      <c r="F224" s="11"/>
      <c r="G224" s="12"/>
      <c r="H224" s="12"/>
      <c r="I224" s="12"/>
      <c r="J224" s="6"/>
      <c r="K224" s="108"/>
      <c r="L224" s="109"/>
      <c r="M224" s="108"/>
      <c r="N224" s="109"/>
      <c r="O224" s="109"/>
      <c r="P224" s="108"/>
      <c r="Q224" s="109"/>
      <c r="R224" s="6"/>
      <c r="S224" s="110"/>
      <c r="T224" s="111"/>
    </row>
    <row r="225" spans="1:20" s="79" customFormat="1" ht="15">
      <c r="A225" s="76" t="s">
        <v>14</v>
      </c>
      <c r="B225" s="76" t="s">
        <v>33</v>
      </c>
      <c r="C225" s="7">
        <f t="shared" si="22"/>
        <v>1759773</v>
      </c>
      <c r="D225" s="7">
        <f t="shared" si="24"/>
        <v>1759773</v>
      </c>
      <c r="E225" s="77"/>
      <c r="F225" s="9">
        <f>F226+F233+F235+F243+F246+F249+F257</f>
        <v>14667</v>
      </c>
      <c r="G225" s="78">
        <f>G226+G233+G235+G243+G246+G249+G257</f>
        <v>0</v>
      </c>
      <c r="H225" s="78">
        <f>H226+H233+H235+H243+H246+H249+H257</f>
        <v>14667</v>
      </c>
      <c r="I225" s="78">
        <f>I226+I233+I235+I243+I246+I249+I257</f>
        <v>0</v>
      </c>
      <c r="J225" s="77"/>
      <c r="K225" s="9">
        <f>K226+K233+K235+K243+K246+K249+K257</f>
        <v>0</v>
      </c>
      <c r="L225" s="78">
        <f>L226+L233+L235+L243+L246+L249+L257</f>
        <v>0</v>
      </c>
      <c r="M225" s="9">
        <f>M226+M233+M235+M243+M246+M249+M257</f>
        <v>60532</v>
      </c>
      <c r="N225" s="78">
        <f>N226+N233+N235+N243+N246+N249+N257</f>
        <v>60532</v>
      </c>
      <c r="O225" s="78"/>
      <c r="P225" s="9">
        <f>P226+P233+P235+P243+P246+P249+P257</f>
        <v>0</v>
      </c>
      <c r="Q225" s="78">
        <f>Q226+Q233+Q235+Q243+Q246+Q249+Q257</f>
        <v>0</v>
      </c>
      <c r="R225" s="77"/>
      <c r="S225" s="17">
        <f>S226+S233+S235+S243+S246+S249+S257</f>
        <v>1684574</v>
      </c>
      <c r="T225" s="87">
        <f>T226+T233+T235+T243+T246+T249+T257</f>
        <v>1684574</v>
      </c>
    </row>
    <row r="226" spans="1:20" s="19" customFormat="1" ht="15">
      <c r="A226" s="84">
        <v>5201</v>
      </c>
      <c r="B226" s="84" t="s">
        <v>24</v>
      </c>
      <c r="C226" s="7">
        <f>F226+K226+M226+S226+P226</f>
        <v>24182</v>
      </c>
      <c r="D226" s="7">
        <f aca="true" t="shared" si="25" ref="D226:D233">H226+L226+N226+Q226+T226</f>
        <v>24182</v>
      </c>
      <c r="E226" s="105"/>
      <c r="F226" s="11">
        <f>SUM(F227:F232)</f>
        <v>13122</v>
      </c>
      <c r="G226" s="106">
        <f>SUM(G227:G227)</f>
        <v>0</v>
      </c>
      <c r="H226" s="106">
        <f>SUM(H227:H232)</f>
        <v>13122</v>
      </c>
      <c r="I226" s="106">
        <f>SUM(I227:I227)</f>
        <v>0</v>
      </c>
      <c r="J226" s="105"/>
      <c r="K226" s="11">
        <f>SUM(K227:K232)</f>
        <v>0</v>
      </c>
      <c r="L226" s="11">
        <f>SUM(L227:L232)</f>
        <v>0</v>
      </c>
      <c r="M226" s="11">
        <f>SUM(M227:M232)</f>
        <v>0</v>
      </c>
      <c r="N226" s="11">
        <f>SUM(N227:N232)</f>
        <v>0</v>
      </c>
      <c r="O226" s="106"/>
      <c r="P226" s="11">
        <f>SUM(P227:P232)</f>
        <v>0</v>
      </c>
      <c r="Q226" s="11">
        <f>SUM(Q227:Q232)</f>
        <v>0</v>
      </c>
      <c r="R226" s="105"/>
      <c r="S226" s="102">
        <f>SUM(S227:S232)</f>
        <v>11060</v>
      </c>
      <c r="T226" s="102">
        <f>SUM(T227:T232)</f>
        <v>11060</v>
      </c>
    </row>
    <row r="227" spans="1:20" s="19" customFormat="1" ht="15">
      <c r="A227" s="4"/>
      <c r="B227" s="4" t="s">
        <v>123</v>
      </c>
      <c r="C227" s="7">
        <f t="shared" si="22"/>
        <v>2420</v>
      </c>
      <c r="D227" s="7">
        <f t="shared" si="25"/>
        <v>2420</v>
      </c>
      <c r="E227" s="6" t="s">
        <v>106</v>
      </c>
      <c r="F227" s="11">
        <v>2420</v>
      </c>
      <c r="G227" s="12"/>
      <c r="H227" s="13">
        <v>2420</v>
      </c>
      <c r="I227" s="12"/>
      <c r="J227" s="6"/>
      <c r="K227" s="11"/>
      <c r="L227" s="12"/>
      <c r="M227" s="11"/>
      <c r="N227" s="12"/>
      <c r="O227" s="12"/>
      <c r="P227" s="11"/>
      <c r="Q227" s="12"/>
      <c r="R227" s="6"/>
      <c r="S227" s="102"/>
      <c r="T227" s="103"/>
    </row>
    <row r="228" spans="1:20" s="19" customFormat="1" ht="60">
      <c r="A228" s="4"/>
      <c r="B228" s="4" t="s">
        <v>206</v>
      </c>
      <c r="C228" s="7">
        <f>F228+K228+M228+S228+P228</f>
        <v>10702</v>
      </c>
      <c r="D228" s="7">
        <f t="shared" si="25"/>
        <v>10702</v>
      </c>
      <c r="E228" s="6" t="s">
        <v>170</v>
      </c>
      <c r="F228" s="11">
        <v>10702</v>
      </c>
      <c r="G228" s="12"/>
      <c r="H228" s="13">
        <v>10702</v>
      </c>
      <c r="I228" s="12"/>
      <c r="J228" s="6"/>
      <c r="K228" s="11"/>
      <c r="L228" s="12"/>
      <c r="M228" s="11"/>
      <c r="N228" s="12"/>
      <c r="O228" s="12"/>
      <c r="P228" s="11"/>
      <c r="Q228" s="12"/>
      <c r="R228" s="6"/>
      <c r="S228" s="102"/>
      <c r="T228" s="103"/>
    </row>
    <row r="229" spans="1:20" s="19" customFormat="1" ht="30">
      <c r="A229" s="4"/>
      <c r="B229" s="4" t="s">
        <v>182</v>
      </c>
      <c r="C229" s="7">
        <f>F229+K229+M229+S229+P229</f>
        <v>4200</v>
      </c>
      <c r="D229" s="7">
        <f t="shared" si="25"/>
        <v>4200</v>
      </c>
      <c r="E229" s="6"/>
      <c r="F229" s="11"/>
      <c r="G229" s="12"/>
      <c r="H229" s="13"/>
      <c r="I229" s="12"/>
      <c r="J229" s="6"/>
      <c r="K229" s="11"/>
      <c r="L229" s="12"/>
      <c r="M229" s="11"/>
      <c r="N229" s="12"/>
      <c r="O229" s="12"/>
      <c r="P229" s="11"/>
      <c r="Q229" s="12"/>
      <c r="R229" s="6">
        <v>98</v>
      </c>
      <c r="S229" s="102">
        <v>4200</v>
      </c>
      <c r="T229" s="103">
        <v>4200</v>
      </c>
    </row>
    <row r="230" spans="1:20" s="19" customFormat="1" ht="45">
      <c r="A230" s="4"/>
      <c r="B230" s="4" t="s">
        <v>210</v>
      </c>
      <c r="C230" s="7">
        <f>F230+K230+M230+S230+P230</f>
        <v>2000</v>
      </c>
      <c r="D230" s="7">
        <f t="shared" si="25"/>
        <v>2000</v>
      </c>
      <c r="E230" s="6"/>
      <c r="F230" s="11"/>
      <c r="G230" s="12"/>
      <c r="H230" s="13"/>
      <c r="I230" s="12"/>
      <c r="J230" s="6"/>
      <c r="K230" s="11"/>
      <c r="L230" s="12"/>
      <c r="M230" s="11"/>
      <c r="N230" s="12"/>
      <c r="O230" s="12"/>
      <c r="P230" s="11"/>
      <c r="Q230" s="12"/>
      <c r="R230" s="6">
        <v>98</v>
      </c>
      <c r="S230" s="102">
        <v>2000</v>
      </c>
      <c r="T230" s="103">
        <v>2000</v>
      </c>
    </row>
    <row r="231" spans="1:20" s="19" customFormat="1" ht="60">
      <c r="A231" s="4"/>
      <c r="B231" s="4" t="s">
        <v>208</v>
      </c>
      <c r="C231" s="7">
        <f>F231+K231+M231+S231+P231</f>
        <v>1110</v>
      </c>
      <c r="D231" s="7">
        <f t="shared" si="25"/>
        <v>1110</v>
      </c>
      <c r="E231" s="6"/>
      <c r="F231" s="11"/>
      <c r="G231" s="12"/>
      <c r="H231" s="13"/>
      <c r="I231" s="12"/>
      <c r="J231" s="6"/>
      <c r="K231" s="11"/>
      <c r="L231" s="12"/>
      <c r="M231" s="11"/>
      <c r="N231" s="12"/>
      <c r="O231" s="12"/>
      <c r="P231" s="11"/>
      <c r="Q231" s="12"/>
      <c r="R231" s="6">
        <v>98</v>
      </c>
      <c r="S231" s="102">
        <v>1110</v>
      </c>
      <c r="T231" s="103">
        <v>1110</v>
      </c>
    </row>
    <row r="232" spans="1:20" s="19" customFormat="1" ht="60">
      <c r="A232" s="4"/>
      <c r="B232" s="4" t="s">
        <v>183</v>
      </c>
      <c r="C232" s="7">
        <f>F232+K232+M232+S232+P232</f>
        <v>3750</v>
      </c>
      <c r="D232" s="7">
        <f t="shared" si="25"/>
        <v>3750</v>
      </c>
      <c r="E232" s="6"/>
      <c r="F232" s="11"/>
      <c r="G232" s="12"/>
      <c r="H232" s="13"/>
      <c r="I232" s="12"/>
      <c r="J232" s="6"/>
      <c r="K232" s="11"/>
      <c r="L232" s="12"/>
      <c r="M232" s="11"/>
      <c r="N232" s="12"/>
      <c r="O232" s="12"/>
      <c r="P232" s="11"/>
      <c r="Q232" s="12"/>
      <c r="R232" s="6">
        <v>98</v>
      </c>
      <c r="S232" s="102">
        <v>3750</v>
      </c>
      <c r="T232" s="103">
        <v>3750</v>
      </c>
    </row>
    <row r="233" spans="1:20" s="19" customFormat="1" ht="15">
      <c r="A233" s="84">
        <v>5202</v>
      </c>
      <c r="B233" s="84" t="s">
        <v>43</v>
      </c>
      <c r="C233" s="7">
        <f t="shared" si="22"/>
        <v>0</v>
      </c>
      <c r="D233" s="7">
        <f t="shared" si="25"/>
        <v>0</v>
      </c>
      <c r="E233" s="105"/>
      <c r="F233" s="11">
        <f>SUM(F234:F234)</f>
        <v>0</v>
      </c>
      <c r="G233" s="106">
        <f>SUM(G234:G234)</f>
        <v>0</v>
      </c>
      <c r="H233" s="106">
        <f>SUM(H234:H234)</f>
        <v>0</v>
      </c>
      <c r="I233" s="106">
        <f>SUM(I234:I234)</f>
        <v>0</v>
      </c>
      <c r="J233" s="105"/>
      <c r="K233" s="11">
        <f>SUM(K234:K234)</f>
        <v>0</v>
      </c>
      <c r="L233" s="106">
        <f>SUM(L234:L234)</f>
        <v>0</v>
      </c>
      <c r="M233" s="11">
        <f>SUM(M234:M234)</f>
        <v>0</v>
      </c>
      <c r="N233" s="106">
        <f>SUM(N234:N234)</f>
        <v>0</v>
      </c>
      <c r="O233" s="106"/>
      <c r="P233" s="11">
        <f>SUM(P234:P234)</f>
        <v>0</v>
      </c>
      <c r="Q233" s="106">
        <f>SUM(Q234:Q234)</f>
        <v>0</v>
      </c>
      <c r="R233" s="105"/>
      <c r="S233" s="102">
        <f>SUM(S234:S234)</f>
        <v>0</v>
      </c>
      <c r="T233" s="107">
        <f>SUM(T234:T234)</f>
        <v>0</v>
      </c>
    </row>
    <row r="234" spans="1:20" s="19" customFormat="1" ht="15">
      <c r="A234" s="4"/>
      <c r="B234" s="4"/>
      <c r="C234" s="7"/>
      <c r="D234" s="7"/>
      <c r="E234" s="6"/>
      <c r="F234" s="11"/>
      <c r="G234" s="12"/>
      <c r="H234" s="12"/>
      <c r="I234" s="12"/>
      <c r="J234" s="6"/>
      <c r="K234" s="11"/>
      <c r="L234" s="12"/>
      <c r="M234" s="11"/>
      <c r="N234" s="12"/>
      <c r="O234" s="12"/>
      <c r="P234" s="11"/>
      <c r="Q234" s="12"/>
      <c r="R234" s="6"/>
      <c r="S234" s="102"/>
      <c r="T234" s="123"/>
    </row>
    <row r="235" spans="1:20" s="19" customFormat="1" ht="30">
      <c r="A235" s="84">
        <v>5203</v>
      </c>
      <c r="B235" s="84" t="s">
        <v>25</v>
      </c>
      <c r="C235" s="7">
        <f t="shared" si="22"/>
        <v>65899</v>
      </c>
      <c r="D235" s="7">
        <f>H235+L235+N235+Q235+T235</f>
        <v>65899</v>
      </c>
      <c r="E235" s="105"/>
      <c r="F235" s="11">
        <f>SUM(F236:F242)</f>
        <v>1545</v>
      </c>
      <c r="G235" s="106">
        <f>SUM(G236:G242)</f>
        <v>0</v>
      </c>
      <c r="H235" s="106">
        <f>SUM(H236:H242)</f>
        <v>1545</v>
      </c>
      <c r="I235" s="106">
        <f>SUM(I236:I242)</f>
        <v>0</v>
      </c>
      <c r="J235" s="105"/>
      <c r="K235" s="11">
        <f>SUM(K236:K242)</f>
        <v>0</v>
      </c>
      <c r="L235" s="106">
        <f>SUM(L236:L242)</f>
        <v>0</v>
      </c>
      <c r="M235" s="11">
        <f>SUM(M236:M242)</f>
        <v>60532</v>
      </c>
      <c r="N235" s="106">
        <f>SUM(N236:N242)</f>
        <v>60532</v>
      </c>
      <c r="O235" s="106"/>
      <c r="P235" s="11">
        <f>SUM(P236:P242)</f>
        <v>0</v>
      </c>
      <c r="Q235" s="106">
        <f>SUM(Q236:Q242)</f>
        <v>0</v>
      </c>
      <c r="R235" s="105"/>
      <c r="S235" s="102">
        <f>SUM(S236:S242)</f>
        <v>3822</v>
      </c>
      <c r="T235" s="107">
        <f>SUM(T236:T242)</f>
        <v>3822</v>
      </c>
    </row>
    <row r="236" spans="1:20" s="19" customFormat="1" ht="15">
      <c r="A236" s="4"/>
      <c r="B236" s="4" t="s">
        <v>124</v>
      </c>
      <c r="C236" s="7">
        <f aca="true" t="shared" si="26" ref="C236:C242">F236+K236+M236+S236+P236</f>
        <v>1545</v>
      </c>
      <c r="D236" s="7">
        <f>H236+L236+N236+Q236+T236</f>
        <v>1545</v>
      </c>
      <c r="E236" s="6" t="s">
        <v>106</v>
      </c>
      <c r="F236" s="11">
        <v>1545</v>
      </c>
      <c r="G236" s="12"/>
      <c r="H236" s="13">
        <v>1545</v>
      </c>
      <c r="I236" s="12"/>
      <c r="J236" s="6"/>
      <c r="K236" s="11"/>
      <c r="L236" s="12"/>
      <c r="M236" s="11"/>
      <c r="N236" s="12"/>
      <c r="O236" s="12"/>
      <c r="P236" s="11"/>
      <c r="Q236" s="12"/>
      <c r="R236" s="6"/>
      <c r="S236" s="102"/>
      <c r="T236" s="103"/>
    </row>
    <row r="237" spans="1:20" s="19" customFormat="1" ht="30">
      <c r="A237" s="4"/>
      <c r="B237" s="4" t="s">
        <v>184</v>
      </c>
      <c r="C237" s="7">
        <f t="shared" si="26"/>
        <v>3822</v>
      </c>
      <c r="D237" s="7">
        <f>H237+L237+N237+Q237+T237</f>
        <v>3822</v>
      </c>
      <c r="E237" s="6"/>
      <c r="F237" s="11"/>
      <c r="G237" s="12"/>
      <c r="H237" s="13"/>
      <c r="I237" s="12"/>
      <c r="J237" s="6"/>
      <c r="K237" s="11"/>
      <c r="L237" s="12"/>
      <c r="M237" s="11"/>
      <c r="N237" s="12"/>
      <c r="O237" s="12"/>
      <c r="P237" s="11"/>
      <c r="Q237" s="12"/>
      <c r="R237" s="6">
        <v>98</v>
      </c>
      <c r="S237" s="102">
        <v>3822</v>
      </c>
      <c r="T237" s="103">
        <v>3822</v>
      </c>
    </row>
    <row r="238" spans="1:20" s="19" customFormat="1" ht="60">
      <c r="A238" s="4"/>
      <c r="B238" s="15" t="s">
        <v>93</v>
      </c>
      <c r="C238" s="7">
        <f t="shared" si="26"/>
        <v>29852</v>
      </c>
      <c r="D238" s="7">
        <f aca="true" t="shared" si="27" ref="D238:D244">H238+L238+N238+Q238+T238</f>
        <v>29852</v>
      </c>
      <c r="E238" s="6"/>
      <c r="F238" s="11"/>
      <c r="G238" s="12"/>
      <c r="H238" s="13"/>
      <c r="I238" s="12"/>
      <c r="J238" s="6"/>
      <c r="K238" s="11"/>
      <c r="L238" s="12"/>
      <c r="M238" s="11">
        <v>29852</v>
      </c>
      <c r="N238" s="12">
        <v>29852</v>
      </c>
      <c r="O238" s="12"/>
      <c r="P238" s="11"/>
      <c r="Q238" s="12"/>
      <c r="R238" s="6"/>
      <c r="S238" s="102"/>
      <c r="T238" s="103"/>
    </row>
    <row r="239" spans="1:20" s="19" customFormat="1" ht="60">
      <c r="A239" s="4"/>
      <c r="B239" s="15" t="s">
        <v>94</v>
      </c>
      <c r="C239" s="7">
        <f t="shared" si="26"/>
        <v>30680</v>
      </c>
      <c r="D239" s="7">
        <f t="shared" si="27"/>
        <v>30680</v>
      </c>
      <c r="E239" s="6"/>
      <c r="F239" s="11"/>
      <c r="G239" s="12"/>
      <c r="H239" s="13"/>
      <c r="I239" s="12"/>
      <c r="J239" s="6"/>
      <c r="K239" s="11"/>
      <c r="L239" s="12"/>
      <c r="M239" s="11">
        <v>30680</v>
      </c>
      <c r="N239" s="12">
        <v>30680</v>
      </c>
      <c r="O239" s="12"/>
      <c r="P239" s="11"/>
      <c r="Q239" s="12"/>
      <c r="R239" s="6"/>
      <c r="S239" s="102"/>
      <c r="T239" s="103"/>
    </row>
    <row r="240" spans="1:20" s="19" customFormat="1" ht="15">
      <c r="A240" s="4"/>
      <c r="B240" s="4"/>
      <c r="C240" s="7">
        <f t="shared" si="26"/>
        <v>0</v>
      </c>
      <c r="D240" s="7">
        <f t="shared" si="27"/>
        <v>0</v>
      </c>
      <c r="E240" s="6"/>
      <c r="F240" s="11"/>
      <c r="G240" s="12"/>
      <c r="H240" s="13"/>
      <c r="I240" s="12"/>
      <c r="J240" s="6"/>
      <c r="K240" s="11"/>
      <c r="L240" s="12"/>
      <c r="M240" s="11"/>
      <c r="N240" s="13"/>
      <c r="O240" s="12"/>
      <c r="P240" s="11"/>
      <c r="Q240" s="12"/>
      <c r="R240" s="6"/>
      <c r="S240" s="102"/>
      <c r="T240" s="103"/>
    </row>
    <row r="241" spans="1:20" s="19" customFormat="1" ht="15">
      <c r="A241" s="4"/>
      <c r="B241" s="5"/>
      <c r="C241" s="7">
        <f t="shared" si="26"/>
        <v>0</v>
      </c>
      <c r="D241" s="7">
        <f t="shared" si="27"/>
        <v>0</v>
      </c>
      <c r="E241" s="6"/>
      <c r="F241" s="11"/>
      <c r="G241" s="12"/>
      <c r="H241" s="12"/>
      <c r="I241" s="12"/>
      <c r="J241" s="6"/>
      <c r="K241" s="11"/>
      <c r="L241" s="12"/>
      <c r="M241" s="11"/>
      <c r="N241" s="13"/>
      <c r="O241" s="12"/>
      <c r="P241" s="11"/>
      <c r="Q241" s="12"/>
      <c r="R241" s="6"/>
      <c r="S241" s="102"/>
      <c r="T241" s="103"/>
    </row>
    <row r="242" spans="1:20" s="19" customFormat="1" ht="15">
      <c r="A242" s="4"/>
      <c r="B242" s="4"/>
      <c r="C242" s="7">
        <f t="shared" si="26"/>
        <v>0</v>
      </c>
      <c r="D242" s="7">
        <f t="shared" si="27"/>
        <v>0</v>
      </c>
      <c r="E242" s="6"/>
      <c r="F242" s="11"/>
      <c r="G242" s="12"/>
      <c r="H242" s="12"/>
      <c r="I242" s="12"/>
      <c r="J242" s="6"/>
      <c r="K242" s="11"/>
      <c r="L242" s="12"/>
      <c r="M242" s="11"/>
      <c r="N242" s="12"/>
      <c r="O242" s="12"/>
      <c r="P242" s="11"/>
      <c r="Q242" s="12"/>
      <c r="R242" s="6"/>
      <c r="S242" s="102"/>
      <c r="T242" s="103"/>
    </row>
    <row r="243" spans="1:20" s="19" customFormat="1" ht="15">
      <c r="A243" s="84">
        <v>5204</v>
      </c>
      <c r="B243" s="84" t="s">
        <v>26</v>
      </c>
      <c r="C243" s="7">
        <f aca="true" t="shared" si="28" ref="C243:C308">F243+K243+M243+S243+P243</f>
        <v>78000</v>
      </c>
      <c r="D243" s="7">
        <f t="shared" si="27"/>
        <v>78000</v>
      </c>
      <c r="E243" s="105"/>
      <c r="F243" s="11">
        <f>SUM(F244:F245)</f>
        <v>0</v>
      </c>
      <c r="G243" s="106">
        <f>SUM(G244:G245)</f>
        <v>0</v>
      </c>
      <c r="H243" s="106">
        <f>SUM(H244:H245)</f>
        <v>0</v>
      </c>
      <c r="I243" s="106">
        <f>SUM(I244:I245)</f>
        <v>0</v>
      </c>
      <c r="J243" s="105"/>
      <c r="K243" s="11">
        <f>SUM(K244:K245)</f>
        <v>0</v>
      </c>
      <c r="L243" s="106">
        <f>SUM(L244:L245)</f>
        <v>0</v>
      </c>
      <c r="M243" s="11">
        <f>SUM(M244:M245)</f>
        <v>0</v>
      </c>
      <c r="N243" s="106">
        <f>SUM(N244:N245)</f>
        <v>0</v>
      </c>
      <c r="O243" s="106"/>
      <c r="P243" s="11">
        <f>SUM(P244:P245)</f>
        <v>0</v>
      </c>
      <c r="Q243" s="106">
        <f>SUM(Q244:Q245)</f>
        <v>0</v>
      </c>
      <c r="R243" s="105"/>
      <c r="S243" s="11">
        <f>SUM(S244:S245)</f>
        <v>78000</v>
      </c>
      <c r="T243" s="106">
        <f>SUM(T244:T245)</f>
        <v>78000</v>
      </c>
    </row>
    <row r="244" spans="1:20" s="51" customFormat="1" ht="30">
      <c r="A244" s="115"/>
      <c r="B244" s="115" t="s">
        <v>102</v>
      </c>
      <c r="C244" s="7">
        <f>F244+K244+M244+S244+P244</f>
        <v>78000</v>
      </c>
      <c r="D244" s="7">
        <f t="shared" si="27"/>
        <v>78000</v>
      </c>
      <c r="E244" s="124"/>
      <c r="F244" s="11"/>
      <c r="G244" s="13"/>
      <c r="H244" s="13"/>
      <c r="I244" s="13"/>
      <c r="J244" s="124"/>
      <c r="K244" s="11"/>
      <c r="L244" s="13"/>
      <c r="M244" s="11"/>
      <c r="N244" s="13"/>
      <c r="O244" s="13"/>
      <c r="P244" s="11"/>
      <c r="Q244" s="13"/>
      <c r="R244" s="124">
        <v>98</v>
      </c>
      <c r="S244" s="123">
        <v>78000</v>
      </c>
      <c r="T244" s="123">
        <v>78000</v>
      </c>
    </row>
    <row r="245" spans="1:20" s="19" customFormat="1" ht="15">
      <c r="A245" s="4"/>
      <c r="B245" s="4"/>
      <c r="C245" s="7"/>
      <c r="D245" s="7"/>
      <c r="E245" s="6"/>
      <c r="F245" s="11"/>
      <c r="G245" s="12"/>
      <c r="H245" s="12"/>
      <c r="I245" s="12"/>
      <c r="J245" s="6"/>
      <c r="K245" s="11"/>
      <c r="L245" s="12"/>
      <c r="M245" s="11"/>
      <c r="N245" s="12"/>
      <c r="O245" s="12"/>
      <c r="P245" s="11"/>
      <c r="Q245" s="12"/>
      <c r="R245" s="6"/>
      <c r="S245" s="102"/>
      <c r="T245" s="103"/>
    </row>
    <row r="246" spans="1:20" s="19" customFormat="1" ht="15">
      <c r="A246" s="84">
        <v>5205</v>
      </c>
      <c r="B246" s="84" t="s">
        <v>27</v>
      </c>
      <c r="C246" s="7">
        <f t="shared" si="28"/>
        <v>31800</v>
      </c>
      <c r="D246" s="7">
        <f>H246+L246+N246+Q246+T246</f>
        <v>31800</v>
      </c>
      <c r="E246" s="105"/>
      <c r="F246" s="11">
        <f>SUM(F247:F247)</f>
        <v>0</v>
      </c>
      <c r="G246" s="106">
        <f>SUM(G247:G247)</f>
        <v>0</v>
      </c>
      <c r="H246" s="106">
        <f>SUM(H247:H247)</f>
        <v>0</v>
      </c>
      <c r="I246" s="106">
        <f>SUM(I247:I247)</f>
        <v>0</v>
      </c>
      <c r="J246" s="105"/>
      <c r="K246" s="11">
        <f>SUM(K247:K247)</f>
        <v>0</v>
      </c>
      <c r="L246" s="106">
        <f>SUM(L247:L247)</f>
        <v>0</v>
      </c>
      <c r="M246" s="11">
        <f>SUM(M247:M247)</f>
        <v>0</v>
      </c>
      <c r="N246" s="106">
        <f>SUM(N247:N247)</f>
        <v>0</v>
      </c>
      <c r="O246" s="106"/>
      <c r="P246" s="11">
        <f>SUM(P247:P247)</f>
        <v>0</v>
      </c>
      <c r="Q246" s="106">
        <f>SUM(Q247:Q247)</f>
        <v>0</v>
      </c>
      <c r="R246" s="105"/>
      <c r="S246" s="11">
        <f>SUM(S247:S248)</f>
        <v>31800</v>
      </c>
      <c r="T246" s="11">
        <f>SUM(T247:T248)</f>
        <v>31800</v>
      </c>
    </row>
    <row r="247" spans="1:20" s="19" customFormat="1" ht="30">
      <c r="A247" s="4"/>
      <c r="B247" s="4" t="s">
        <v>185</v>
      </c>
      <c r="C247" s="7">
        <f t="shared" si="28"/>
        <v>30000</v>
      </c>
      <c r="D247" s="7">
        <f aca="true" t="shared" si="29" ref="D247:D259">H247+L247+N247+Q247+T247</f>
        <v>30000</v>
      </c>
      <c r="E247" s="6"/>
      <c r="F247" s="11"/>
      <c r="G247" s="12"/>
      <c r="H247" s="12"/>
      <c r="I247" s="12"/>
      <c r="J247" s="6"/>
      <c r="K247" s="11"/>
      <c r="L247" s="12"/>
      <c r="M247" s="11"/>
      <c r="N247" s="12"/>
      <c r="O247" s="12"/>
      <c r="P247" s="11"/>
      <c r="Q247" s="12"/>
      <c r="R247" s="6">
        <v>98</v>
      </c>
      <c r="S247" s="102">
        <v>30000</v>
      </c>
      <c r="T247" s="103">
        <v>30000</v>
      </c>
    </row>
    <row r="248" spans="1:20" s="19" customFormat="1" ht="60">
      <c r="A248" s="4"/>
      <c r="B248" s="4" t="s">
        <v>209</v>
      </c>
      <c r="C248" s="7">
        <f>F248+K248+M248+S248+P248</f>
        <v>1800</v>
      </c>
      <c r="D248" s="7">
        <f>H248+L248+N248+Q248+T248</f>
        <v>1800</v>
      </c>
      <c r="E248" s="6"/>
      <c r="F248" s="11"/>
      <c r="G248" s="12"/>
      <c r="H248" s="12"/>
      <c r="I248" s="12"/>
      <c r="J248" s="6"/>
      <c r="K248" s="11"/>
      <c r="L248" s="12"/>
      <c r="M248" s="11"/>
      <c r="N248" s="12"/>
      <c r="O248" s="12"/>
      <c r="P248" s="11"/>
      <c r="Q248" s="12"/>
      <c r="R248" s="6">
        <v>98</v>
      </c>
      <c r="S248" s="102">
        <v>1800</v>
      </c>
      <c r="T248" s="103">
        <v>1800</v>
      </c>
    </row>
    <row r="249" spans="1:20" s="19" customFormat="1" ht="15">
      <c r="A249" s="84">
        <v>5206</v>
      </c>
      <c r="B249" s="84" t="s">
        <v>44</v>
      </c>
      <c r="C249" s="7">
        <f t="shared" si="28"/>
        <v>1559892</v>
      </c>
      <c r="D249" s="7">
        <f t="shared" si="29"/>
        <v>1559892</v>
      </c>
      <c r="E249" s="105"/>
      <c r="F249" s="11">
        <f>F250+F255</f>
        <v>0</v>
      </c>
      <c r="G249" s="106">
        <f>G250+G255</f>
        <v>0</v>
      </c>
      <c r="H249" s="106">
        <f>H250+H255</f>
        <v>0</v>
      </c>
      <c r="I249" s="106">
        <f>I250+I255</f>
        <v>0</v>
      </c>
      <c r="J249" s="105"/>
      <c r="K249" s="11">
        <f>K250+K255</f>
        <v>0</v>
      </c>
      <c r="L249" s="106">
        <f>L250+L255</f>
        <v>0</v>
      </c>
      <c r="M249" s="11">
        <f>M250+M255</f>
        <v>0</v>
      </c>
      <c r="N249" s="106">
        <f>N250+N255</f>
        <v>0</v>
      </c>
      <c r="O249" s="106"/>
      <c r="P249" s="11">
        <f>P250+P255</f>
        <v>0</v>
      </c>
      <c r="Q249" s="106">
        <f>Q250+Q255</f>
        <v>0</v>
      </c>
      <c r="R249" s="105"/>
      <c r="S249" s="11">
        <f>S250+S255</f>
        <v>1559892</v>
      </c>
      <c r="T249" s="106">
        <f>T250+T255</f>
        <v>1559892</v>
      </c>
    </row>
    <row r="250" spans="1:20" s="19" customFormat="1" ht="15">
      <c r="A250" s="4"/>
      <c r="B250" s="4" t="s">
        <v>48</v>
      </c>
      <c r="C250" s="7">
        <f t="shared" si="28"/>
        <v>1559892</v>
      </c>
      <c r="D250" s="7">
        <f t="shared" si="29"/>
        <v>1559892</v>
      </c>
      <c r="E250" s="6"/>
      <c r="F250" s="11">
        <f>SUM(F251:F252)</f>
        <v>0</v>
      </c>
      <c r="G250" s="12">
        <f>SUM(G251:G252)</f>
        <v>0</v>
      </c>
      <c r="H250" s="12">
        <f>SUM(H251:H252)</f>
        <v>0</v>
      </c>
      <c r="I250" s="12">
        <f>SUM(I251:I252)</f>
        <v>0</v>
      </c>
      <c r="J250" s="6"/>
      <c r="K250" s="11">
        <f>SUM(K251:K252)</f>
        <v>0</v>
      </c>
      <c r="L250" s="11">
        <f>SUM(L251:L252)</f>
        <v>0</v>
      </c>
      <c r="M250" s="11">
        <f>SUM(M251:M252)</f>
        <v>0</v>
      </c>
      <c r="N250" s="11">
        <f>SUM(N251:N252)</f>
        <v>0</v>
      </c>
      <c r="O250" s="12"/>
      <c r="P250" s="11">
        <f>SUM(P251:P252)</f>
        <v>0</v>
      </c>
      <c r="Q250" s="11">
        <f>SUM(Q251:Q252)</f>
        <v>0</v>
      </c>
      <c r="R250" s="6"/>
      <c r="S250" s="11">
        <f>SUM(S251:S254)</f>
        <v>1559892</v>
      </c>
      <c r="T250" s="11">
        <f>SUM(T251:T254)</f>
        <v>1559892</v>
      </c>
    </row>
    <row r="251" spans="1:20" s="19" customFormat="1" ht="30">
      <c r="A251" s="4"/>
      <c r="B251" s="115" t="s">
        <v>165</v>
      </c>
      <c r="C251" s="7">
        <f>F251+K251+M251+S251+P251</f>
        <v>713477</v>
      </c>
      <c r="D251" s="7">
        <f>H251+L251+N251+Q251+T251</f>
        <v>713477</v>
      </c>
      <c r="E251" s="6"/>
      <c r="F251" s="11"/>
      <c r="G251" s="12"/>
      <c r="H251" s="12"/>
      <c r="I251" s="12"/>
      <c r="J251" s="6"/>
      <c r="K251" s="11"/>
      <c r="L251" s="12"/>
      <c r="M251" s="11"/>
      <c r="N251" s="12"/>
      <c r="O251" s="12"/>
      <c r="P251" s="11"/>
      <c r="Q251" s="12"/>
      <c r="R251" s="6">
        <v>98</v>
      </c>
      <c r="S251" s="123">
        <v>713477</v>
      </c>
      <c r="T251" s="103">
        <v>713477</v>
      </c>
    </row>
    <row r="252" spans="1:20" s="19" customFormat="1" ht="30">
      <c r="A252" s="4"/>
      <c r="B252" s="115" t="s">
        <v>201</v>
      </c>
      <c r="C252" s="7">
        <f>F252+K252+M252+S252+P252</f>
        <v>294965</v>
      </c>
      <c r="D252" s="7">
        <f>H252+L252+N252+Q252+T252</f>
        <v>294965</v>
      </c>
      <c r="E252" s="6"/>
      <c r="F252" s="11"/>
      <c r="G252" s="12"/>
      <c r="H252" s="12"/>
      <c r="I252" s="12"/>
      <c r="J252" s="6"/>
      <c r="K252" s="11"/>
      <c r="L252" s="12"/>
      <c r="M252" s="11"/>
      <c r="N252" s="12"/>
      <c r="O252" s="12"/>
      <c r="P252" s="11"/>
      <c r="Q252" s="12"/>
      <c r="R252" s="6">
        <v>98</v>
      </c>
      <c r="S252" s="123">
        <v>294965</v>
      </c>
      <c r="T252" s="103">
        <v>294965</v>
      </c>
    </row>
    <row r="253" spans="1:20" s="19" customFormat="1" ht="22.5" customHeight="1">
      <c r="A253" s="4"/>
      <c r="B253" s="115" t="s">
        <v>166</v>
      </c>
      <c r="C253" s="7">
        <f>F253+K253+M253+S253+P253</f>
        <v>269450</v>
      </c>
      <c r="D253" s="7">
        <f>H253+L253+N253+Q253+T253</f>
        <v>269450</v>
      </c>
      <c r="E253" s="6"/>
      <c r="F253" s="11"/>
      <c r="G253" s="12"/>
      <c r="H253" s="12"/>
      <c r="I253" s="12"/>
      <c r="J253" s="6"/>
      <c r="K253" s="11"/>
      <c r="L253" s="12"/>
      <c r="M253" s="11"/>
      <c r="N253" s="12"/>
      <c r="O253" s="12"/>
      <c r="P253" s="11"/>
      <c r="Q253" s="12"/>
      <c r="R253" s="6">
        <v>98</v>
      </c>
      <c r="S253" s="123">
        <v>269450</v>
      </c>
      <c r="T253" s="103">
        <v>269450</v>
      </c>
    </row>
    <row r="254" spans="1:20" s="19" customFormat="1" ht="45">
      <c r="A254" s="4"/>
      <c r="B254" s="115" t="s">
        <v>172</v>
      </c>
      <c r="C254" s="7">
        <f>F254+K254+M254+S254+P254</f>
        <v>282000</v>
      </c>
      <c r="D254" s="7">
        <f>H254+L254+N254+Q254+T254</f>
        <v>282000</v>
      </c>
      <c r="E254" s="6"/>
      <c r="F254" s="11"/>
      <c r="G254" s="12"/>
      <c r="H254" s="12"/>
      <c r="I254" s="12"/>
      <c r="J254" s="6"/>
      <c r="K254" s="11"/>
      <c r="L254" s="12"/>
      <c r="M254" s="11"/>
      <c r="N254" s="12"/>
      <c r="O254" s="12"/>
      <c r="P254" s="11"/>
      <c r="Q254" s="12"/>
      <c r="R254" s="6">
        <v>98</v>
      </c>
      <c r="S254" s="123">
        <v>282000</v>
      </c>
      <c r="T254" s="103">
        <v>282000</v>
      </c>
    </row>
    <row r="255" spans="1:20" s="19" customFormat="1" ht="15">
      <c r="A255" s="84"/>
      <c r="B255" s="84" t="s">
        <v>20</v>
      </c>
      <c r="C255" s="7">
        <f t="shared" si="28"/>
        <v>0</v>
      </c>
      <c r="D255" s="7">
        <f t="shared" si="29"/>
        <v>0</v>
      </c>
      <c r="E255" s="105"/>
      <c r="F255" s="11">
        <f>SUM(F256:F256)</f>
        <v>0</v>
      </c>
      <c r="G255" s="106">
        <f>SUM(G256:G256)</f>
        <v>0</v>
      </c>
      <c r="H255" s="106">
        <f>SUM(H256:H256)</f>
        <v>0</v>
      </c>
      <c r="I255" s="106">
        <f>SUM(I256:I256)</f>
        <v>0</v>
      </c>
      <c r="J255" s="105"/>
      <c r="K255" s="11">
        <f>SUM(K256:K256)</f>
        <v>0</v>
      </c>
      <c r="L255" s="106">
        <f>SUM(L256:L256)</f>
        <v>0</v>
      </c>
      <c r="M255" s="11">
        <f>SUM(M256:M256)</f>
        <v>0</v>
      </c>
      <c r="N255" s="106">
        <f>SUM(N256:N256)</f>
        <v>0</v>
      </c>
      <c r="O255" s="106"/>
      <c r="P255" s="11">
        <f>SUM(P256:P256)</f>
        <v>0</v>
      </c>
      <c r="Q255" s="106">
        <f>SUM(Q256:Q256)</f>
        <v>0</v>
      </c>
      <c r="R255" s="105"/>
      <c r="S255" s="102">
        <f>SUM(S256:S256)</f>
        <v>0</v>
      </c>
      <c r="T255" s="107">
        <f>SUM(T256:T256)</f>
        <v>0</v>
      </c>
    </row>
    <row r="256" spans="1:20" s="19" customFormat="1" ht="15">
      <c r="A256" s="4"/>
      <c r="B256" s="4" t="s">
        <v>47</v>
      </c>
      <c r="C256" s="7">
        <f t="shared" si="28"/>
        <v>0</v>
      </c>
      <c r="D256" s="7">
        <f t="shared" si="29"/>
        <v>0</v>
      </c>
      <c r="E256" s="6"/>
      <c r="F256" s="11"/>
      <c r="G256" s="12"/>
      <c r="H256" s="12"/>
      <c r="I256" s="12"/>
      <c r="J256" s="6"/>
      <c r="K256" s="11"/>
      <c r="L256" s="12"/>
      <c r="M256" s="11"/>
      <c r="N256" s="12"/>
      <c r="O256" s="12"/>
      <c r="P256" s="11"/>
      <c r="Q256" s="12"/>
      <c r="R256" s="6"/>
      <c r="S256" s="102"/>
      <c r="T256" s="103"/>
    </row>
    <row r="257" spans="1:20" s="19" customFormat="1" ht="15">
      <c r="A257" s="84">
        <v>5219</v>
      </c>
      <c r="B257" s="84" t="s">
        <v>28</v>
      </c>
      <c r="C257" s="7">
        <f t="shared" si="28"/>
        <v>0</v>
      </c>
      <c r="D257" s="7">
        <f t="shared" si="29"/>
        <v>0</v>
      </c>
      <c r="E257" s="105"/>
      <c r="F257" s="11">
        <f>SUM(F258:F258)</f>
        <v>0</v>
      </c>
      <c r="G257" s="106">
        <f>SUM(G258:G258)</f>
        <v>0</v>
      </c>
      <c r="H257" s="106">
        <f>SUM(H258:H258)</f>
        <v>0</v>
      </c>
      <c r="I257" s="106">
        <f>SUM(I258:I258)</f>
        <v>0</v>
      </c>
      <c r="J257" s="105"/>
      <c r="K257" s="11">
        <f>SUM(K258:K258)</f>
        <v>0</v>
      </c>
      <c r="L257" s="106">
        <f>SUM(L258:L258)</f>
        <v>0</v>
      </c>
      <c r="M257" s="11">
        <f>SUM(M258:M258)</f>
        <v>0</v>
      </c>
      <c r="N257" s="106">
        <f>SUM(N258:N258)</f>
        <v>0</v>
      </c>
      <c r="O257" s="106"/>
      <c r="P257" s="11">
        <f>SUM(P258:P258)</f>
        <v>0</v>
      </c>
      <c r="Q257" s="106">
        <f>SUM(Q258:Q258)</f>
        <v>0</v>
      </c>
      <c r="R257" s="105"/>
      <c r="S257" s="102">
        <f>SUM(S258:S258)</f>
        <v>0</v>
      </c>
      <c r="T257" s="107">
        <f>SUM(T258:T258)</f>
        <v>0</v>
      </c>
    </row>
    <row r="258" spans="1:20" s="19" customFormat="1" ht="15">
      <c r="A258" s="4"/>
      <c r="B258" s="4" t="s">
        <v>47</v>
      </c>
      <c r="C258" s="7">
        <f t="shared" si="28"/>
        <v>0</v>
      </c>
      <c r="D258" s="7">
        <f t="shared" si="29"/>
        <v>0</v>
      </c>
      <c r="E258" s="6"/>
      <c r="F258" s="11"/>
      <c r="G258" s="12"/>
      <c r="H258" s="12"/>
      <c r="I258" s="12"/>
      <c r="J258" s="6"/>
      <c r="K258" s="108"/>
      <c r="L258" s="109"/>
      <c r="M258" s="108"/>
      <c r="N258" s="109"/>
      <c r="O258" s="109"/>
      <c r="P258" s="108"/>
      <c r="Q258" s="109"/>
      <c r="R258" s="6"/>
      <c r="S258" s="110"/>
      <c r="T258" s="111"/>
    </row>
    <row r="259" spans="1:20" s="79" customFormat="1" ht="45">
      <c r="A259" s="76" t="s">
        <v>15</v>
      </c>
      <c r="B259" s="76" t="s">
        <v>34</v>
      </c>
      <c r="C259" s="7">
        <f t="shared" si="28"/>
        <v>2930302</v>
      </c>
      <c r="D259" s="7">
        <f t="shared" si="29"/>
        <v>2830302</v>
      </c>
      <c r="E259" s="77"/>
      <c r="F259" s="9">
        <f>F260+F263+F265+F273+F278+F280+F291</f>
        <v>597009</v>
      </c>
      <c r="G259" s="78">
        <f>G260+G263+G265+G273+G278+G280+G291</f>
        <v>556540</v>
      </c>
      <c r="H259" s="78">
        <f>H260+H263+H265+H273+H278+H280+H291</f>
        <v>597009</v>
      </c>
      <c r="I259" s="78">
        <f>I260+I263+I265+I273+I278+I280+I291</f>
        <v>556540</v>
      </c>
      <c r="J259" s="77"/>
      <c r="K259" s="9">
        <f>K260+K263+K265+K273+K278+K280+K291</f>
        <v>794406</v>
      </c>
      <c r="L259" s="78">
        <f>L260+L263+L265+L273+L278+L280+L291</f>
        <v>794406</v>
      </c>
      <c r="M259" s="9">
        <f>M260+M263+M265+M273+M278+M280</f>
        <v>529089</v>
      </c>
      <c r="N259" s="78">
        <f>N260+N263+N265+N273+N278+N280</f>
        <v>429089</v>
      </c>
      <c r="O259" s="78"/>
      <c r="P259" s="9">
        <f>P260+P263+P265+P273+P278+P280+P291</f>
        <v>661692</v>
      </c>
      <c r="Q259" s="78">
        <f>Q260+Q263+Q265+Q273+Q278+Q280+Q291</f>
        <v>661692</v>
      </c>
      <c r="R259" s="77"/>
      <c r="S259" s="17">
        <f>S260+S263+S265+S273+S278+S280</f>
        <v>348106</v>
      </c>
      <c r="T259" s="87">
        <f>T260+T263+T265+T273+T278+T280</f>
        <v>348106</v>
      </c>
    </row>
    <row r="260" spans="1:20" ht="15">
      <c r="A260" s="89">
        <v>5201</v>
      </c>
      <c r="B260" s="89" t="s">
        <v>24</v>
      </c>
      <c r="C260" s="7">
        <f t="shared" si="28"/>
        <v>3000</v>
      </c>
      <c r="D260" s="7">
        <f aca="true" t="shared" si="30" ref="D260:D265">H260+L260+N260+Q260+T260</f>
        <v>3000</v>
      </c>
      <c r="E260" s="48"/>
      <c r="F260" s="11">
        <f>SUM(F261:F262)</f>
        <v>0</v>
      </c>
      <c r="G260" s="125">
        <f>SUM(G261:G262)</f>
        <v>0</v>
      </c>
      <c r="H260" s="125">
        <f>SUM(H261:H262)</f>
        <v>0</v>
      </c>
      <c r="I260" s="125">
        <f>SUM(I261:I262)</f>
        <v>0</v>
      </c>
      <c r="J260" s="48"/>
      <c r="K260" s="9">
        <f>SUM(K261:K262)</f>
        <v>0</v>
      </c>
      <c r="L260" s="47">
        <f>SUM(L261:L262)</f>
        <v>0</v>
      </c>
      <c r="M260" s="9">
        <f>SUM(M261:M262)</f>
        <v>3000</v>
      </c>
      <c r="N260" s="47">
        <f>SUM(N261:N262)</f>
        <v>3000</v>
      </c>
      <c r="O260" s="47"/>
      <c r="P260" s="9">
        <f>SUM(P261:P262)</f>
        <v>0</v>
      </c>
      <c r="Q260" s="47">
        <f>SUM(Q261:Q262)</f>
        <v>0</v>
      </c>
      <c r="R260" s="48"/>
      <c r="S260" s="17">
        <f>SUM(S261:S262)</f>
        <v>0</v>
      </c>
      <c r="T260" s="83">
        <f>SUM(T261:T262)</f>
        <v>0</v>
      </c>
    </row>
    <row r="261" spans="1:20" ht="15">
      <c r="A261" s="89"/>
      <c r="B261" s="89" t="s">
        <v>109</v>
      </c>
      <c r="C261" s="7">
        <f t="shared" si="28"/>
        <v>3000</v>
      </c>
      <c r="D261" s="7">
        <f t="shared" si="30"/>
        <v>3000</v>
      </c>
      <c r="E261" s="48"/>
      <c r="F261" s="11"/>
      <c r="G261" s="125"/>
      <c r="H261" s="125"/>
      <c r="I261" s="125"/>
      <c r="J261" s="48"/>
      <c r="K261" s="9"/>
      <c r="L261" s="47"/>
      <c r="M261" s="9">
        <v>3000</v>
      </c>
      <c r="N261" s="47">
        <v>3000</v>
      </c>
      <c r="O261" s="47"/>
      <c r="P261" s="9"/>
      <c r="Q261" s="47"/>
      <c r="R261" s="48"/>
      <c r="S261" s="17"/>
      <c r="T261" s="83"/>
    </row>
    <row r="262" spans="1:20" ht="15">
      <c r="A262" s="89"/>
      <c r="B262" s="89" t="s">
        <v>47</v>
      </c>
      <c r="C262" s="7">
        <f t="shared" si="28"/>
        <v>0</v>
      </c>
      <c r="D262" s="7">
        <f t="shared" si="30"/>
        <v>0</v>
      </c>
      <c r="E262" s="48"/>
      <c r="F262" s="11"/>
      <c r="G262" s="125"/>
      <c r="H262" s="125"/>
      <c r="I262" s="125"/>
      <c r="J262" s="48"/>
      <c r="K262" s="9"/>
      <c r="L262" s="47"/>
      <c r="M262" s="9"/>
      <c r="N262" s="47"/>
      <c r="O262" s="47"/>
      <c r="P262" s="9"/>
      <c r="Q262" s="47"/>
      <c r="R262" s="48"/>
      <c r="S262" s="17"/>
      <c r="T262" s="83"/>
    </row>
    <row r="263" spans="1:20" ht="15">
      <c r="A263" s="89">
        <v>5202</v>
      </c>
      <c r="B263" s="89" t="s">
        <v>43</v>
      </c>
      <c r="C263" s="7">
        <f t="shared" si="28"/>
        <v>0</v>
      </c>
      <c r="D263" s="7">
        <f t="shared" si="30"/>
        <v>0</v>
      </c>
      <c r="E263" s="48"/>
      <c r="F263" s="11">
        <f>SUM(F264:F264)</f>
        <v>0</v>
      </c>
      <c r="G263" s="125">
        <f>SUM(G264:G264)</f>
        <v>0</v>
      </c>
      <c r="H263" s="125">
        <f>SUM(H264:H264)</f>
        <v>0</v>
      </c>
      <c r="I263" s="125">
        <f>SUM(I264:I264)</f>
        <v>0</v>
      </c>
      <c r="J263" s="48"/>
      <c r="K263" s="9">
        <f aca="true" t="shared" si="31" ref="K263:Q263">SUM(K264:K264)</f>
        <v>0</v>
      </c>
      <c r="L263" s="47">
        <f t="shared" si="31"/>
        <v>0</v>
      </c>
      <c r="M263" s="9">
        <f t="shared" si="31"/>
        <v>0</v>
      </c>
      <c r="N263" s="47">
        <f t="shared" si="31"/>
        <v>0</v>
      </c>
      <c r="O263" s="47"/>
      <c r="P263" s="9">
        <f t="shared" si="31"/>
        <v>0</v>
      </c>
      <c r="Q263" s="47">
        <f t="shared" si="31"/>
        <v>0</v>
      </c>
      <c r="R263" s="48"/>
      <c r="S263" s="17">
        <f>SUM(S264:S264)</f>
        <v>0</v>
      </c>
      <c r="T263" s="83">
        <f>SUM(T264:T264)</f>
        <v>0</v>
      </c>
    </row>
    <row r="264" spans="1:20" ht="15">
      <c r="A264" s="89"/>
      <c r="B264" s="126"/>
      <c r="C264" s="7">
        <f t="shared" si="28"/>
        <v>0</v>
      </c>
      <c r="D264" s="7">
        <f t="shared" si="30"/>
        <v>0</v>
      </c>
      <c r="E264" s="48"/>
      <c r="F264" s="11"/>
      <c r="G264" s="125"/>
      <c r="H264" s="125"/>
      <c r="I264" s="125"/>
      <c r="J264" s="48"/>
      <c r="K264" s="9"/>
      <c r="L264" s="47"/>
      <c r="M264" s="9"/>
      <c r="N264" s="47"/>
      <c r="O264" s="47"/>
      <c r="P264" s="9"/>
      <c r="Q264" s="47"/>
      <c r="R264" s="48"/>
      <c r="S264" s="17"/>
      <c r="T264" s="83"/>
    </row>
    <row r="265" spans="1:20" ht="30">
      <c r="A265" s="89">
        <v>5203</v>
      </c>
      <c r="B265" s="89" t="s">
        <v>25</v>
      </c>
      <c r="C265" s="7">
        <f t="shared" si="28"/>
        <v>117018</v>
      </c>
      <c r="D265" s="7">
        <f t="shared" si="30"/>
        <v>117018</v>
      </c>
      <c r="E265" s="48"/>
      <c r="F265" s="11">
        <f>SUM(F266:F272)</f>
        <v>40469</v>
      </c>
      <c r="G265" s="125">
        <f>SUM(G266:G272)</f>
        <v>0</v>
      </c>
      <c r="H265" s="125">
        <f>SUM(H266:H272)</f>
        <v>40469</v>
      </c>
      <c r="I265" s="125">
        <f>SUM(I266:I272)</f>
        <v>0</v>
      </c>
      <c r="J265" s="48"/>
      <c r="K265" s="9">
        <f>SUM(K266:K272)</f>
        <v>8020</v>
      </c>
      <c r="L265" s="47">
        <f>SUM(L266:L272)</f>
        <v>8020</v>
      </c>
      <c r="M265" s="9">
        <f>SUM(M266:M272)</f>
        <v>63540</v>
      </c>
      <c r="N265" s="47">
        <f>SUM(N266:N272)</f>
        <v>63540</v>
      </c>
      <c r="O265" s="47"/>
      <c r="P265" s="9">
        <f>SUM(P266:P272)</f>
        <v>4989</v>
      </c>
      <c r="Q265" s="47">
        <f>SUM(Q266:Q272)</f>
        <v>4989</v>
      </c>
      <c r="R265" s="48"/>
      <c r="S265" s="17">
        <f>SUM(S266:S272)</f>
        <v>0</v>
      </c>
      <c r="T265" s="83">
        <f>SUM(T266:T272)</f>
        <v>0</v>
      </c>
    </row>
    <row r="266" spans="1:20" ht="15">
      <c r="A266" s="89"/>
      <c r="B266" s="89" t="s">
        <v>110</v>
      </c>
      <c r="C266" s="7">
        <f aca="true" t="shared" si="32" ref="C266:C272">F266+K266+M266+S266+P266</f>
        <v>3500</v>
      </c>
      <c r="D266" s="7">
        <f aca="true" t="shared" si="33" ref="D266:D272">H266+L266+N266+Q266+T266</f>
        <v>3500</v>
      </c>
      <c r="E266" s="6"/>
      <c r="F266" s="11"/>
      <c r="G266" s="12"/>
      <c r="H266" s="12"/>
      <c r="I266" s="12"/>
      <c r="J266" s="6"/>
      <c r="K266" s="9"/>
      <c r="L266" s="10"/>
      <c r="M266" s="9">
        <v>3500</v>
      </c>
      <c r="N266" s="127">
        <v>3500</v>
      </c>
      <c r="O266" s="10"/>
      <c r="P266" s="9"/>
      <c r="Q266" s="10"/>
      <c r="R266" s="48"/>
      <c r="S266" s="17"/>
      <c r="T266" s="83"/>
    </row>
    <row r="267" spans="1:20" ht="15">
      <c r="A267" s="89"/>
      <c r="B267" s="89" t="s">
        <v>111</v>
      </c>
      <c r="C267" s="7">
        <f t="shared" si="32"/>
        <v>20000</v>
      </c>
      <c r="D267" s="7">
        <f t="shared" si="33"/>
        <v>20000</v>
      </c>
      <c r="E267" s="6"/>
      <c r="F267" s="11"/>
      <c r="G267" s="12"/>
      <c r="H267" s="12"/>
      <c r="I267" s="12"/>
      <c r="J267" s="6"/>
      <c r="K267" s="9"/>
      <c r="L267" s="10"/>
      <c r="M267" s="9">
        <v>20000</v>
      </c>
      <c r="N267" s="127">
        <v>20000</v>
      </c>
      <c r="O267" s="10"/>
      <c r="P267" s="9"/>
      <c r="Q267" s="10"/>
      <c r="R267" s="48"/>
      <c r="S267" s="17"/>
      <c r="T267" s="83"/>
    </row>
    <row r="268" spans="1:20" ht="30">
      <c r="A268" s="89"/>
      <c r="B268" s="91" t="s">
        <v>195</v>
      </c>
      <c r="C268" s="7">
        <f t="shared" si="32"/>
        <v>48489</v>
      </c>
      <c r="D268" s="7">
        <f t="shared" si="33"/>
        <v>48489</v>
      </c>
      <c r="E268" s="6" t="s">
        <v>170</v>
      </c>
      <c r="F268" s="11">
        <v>40469</v>
      </c>
      <c r="G268" s="12"/>
      <c r="H268" s="12">
        <v>40469</v>
      </c>
      <c r="I268" s="12"/>
      <c r="J268" s="6" t="s">
        <v>62</v>
      </c>
      <c r="K268" s="9">
        <v>8020</v>
      </c>
      <c r="L268" s="10">
        <v>8020</v>
      </c>
      <c r="M268" s="9">
        <v>0</v>
      </c>
      <c r="N268" s="127"/>
      <c r="O268" s="10"/>
      <c r="P268" s="9"/>
      <c r="Q268" s="10"/>
      <c r="R268" s="48"/>
      <c r="S268" s="17"/>
      <c r="T268" s="83"/>
    </row>
    <row r="269" spans="1:20" s="19" customFormat="1" ht="15">
      <c r="A269" s="4"/>
      <c r="B269" s="16" t="s">
        <v>196</v>
      </c>
      <c r="C269" s="7">
        <f t="shared" si="32"/>
        <v>4989</v>
      </c>
      <c r="D269" s="7">
        <f t="shared" si="33"/>
        <v>4989</v>
      </c>
      <c r="E269" s="6"/>
      <c r="F269" s="11"/>
      <c r="G269" s="12"/>
      <c r="H269" s="12"/>
      <c r="I269" s="12"/>
      <c r="J269" s="6"/>
      <c r="K269" s="9"/>
      <c r="L269" s="10"/>
      <c r="M269" s="9"/>
      <c r="N269" s="127"/>
      <c r="O269" s="10" t="s">
        <v>194</v>
      </c>
      <c r="P269" s="9">
        <v>4989</v>
      </c>
      <c r="Q269" s="10">
        <v>4989</v>
      </c>
      <c r="R269" s="6"/>
      <c r="S269" s="17"/>
      <c r="T269" s="18"/>
    </row>
    <row r="270" spans="1:20" s="19" customFormat="1" ht="30">
      <c r="A270" s="4"/>
      <c r="B270" s="16" t="s">
        <v>257</v>
      </c>
      <c r="C270" s="7">
        <f>F270+K270+M270+S270+P270</f>
        <v>15000</v>
      </c>
      <c r="D270" s="7">
        <f>H270+L270+N270+Q270+T270</f>
        <v>15000</v>
      </c>
      <c r="E270" s="6"/>
      <c r="F270" s="11"/>
      <c r="G270" s="12"/>
      <c r="H270" s="12"/>
      <c r="I270" s="12"/>
      <c r="J270" s="6"/>
      <c r="K270" s="9"/>
      <c r="L270" s="10"/>
      <c r="M270" s="9">
        <v>15000</v>
      </c>
      <c r="N270" s="128">
        <v>15000</v>
      </c>
      <c r="O270" s="10"/>
      <c r="P270" s="9"/>
      <c r="Q270" s="10"/>
      <c r="R270" s="6"/>
      <c r="S270" s="17"/>
      <c r="T270" s="18"/>
    </row>
    <row r="271" spans="1:20" ht="30">
      <c r="A271" s="89"/>
      <c r="B271" s="40" t="s">
        <v>204</v>
      </c>
      <c r="C271" s="7">
        <f t="shared" si="32"/>
        <v>17040</v>
      </c>
      <c r="D271" s="7">
        <f t="shared" si="33"/>
        <v>17040</v>
      </c>
      <c r="E271" s="6"/>
      <c r="F271" s="11"/>
      <c r="G271" s="12"/>
      <c r="H271" s="12"/>
      <c r="I271" s="12"/>
      <c r="J271" s="6"/>
      <c r="K271" s="100"/>
      <c r="L271" s="10"/>
      <c r="M271" s="11">
        <v>17040</v>
      </c>
      <c r="N271" s="128">
        <v>17040</v>
      </c>
      <c r="O271" s="10"/>
      <c r="P271" s="11"/>
      <c r="Q271" s="10"/>
      <c r="R271" s="6"/>
      <c r="S271" s="17"/>
      <c r="T271" s="83"/>
    </row>
    <row r="272" spans="1:20" ht="15">
      <c r="A272" s="89"/>
      <c r="B272" s="40" t="s">
        <v>258</v>
      </c>
      <c r="C272" s="7">
        <f t="shared" si="32"/>
        <v>8000</v>
      </c>
      <c r="D272" s="7">
        <f t="shared" si="33"/>
        <v>8000</v>
      </c>
      <c r="E272" s="6"/>
      <c r="F272" s="11"/>
      <c r="G272" s="12"/>
      <c r="H272" s="12"/>
      <c r="I272" s="12"/>
      <c r="J272" s="6"/>
      <c r="K272" s="9"/>
      <c r="L272" s="10"/>
      <c r="M272" s="9">
        <v>8000</v>
      </c>
      <c r="N272" s="128">
        <v>8000</v>
      </c>
      <c r="O272" s="10"/>
      <c r="P272" s="9"/>
      <c r="Q272" s="10"/>
      <c r="R272" s="48"/>
      <c r="S272" s="17"/>
      <c r="T272" s="83"/>
    </row>
    <row r="273" spans="1:20" ht="15">
      <c r="A273" s="89">
        <v>5204</v>
      </c>
      <c r="B273" s="89" t="s">
        <v>26</v>
      </c>
      <c r="C273" s="7">
        <f>F273+K273+M273+S273+P273</f>
        <v>0</v>
      </c>
      <c r="D273" s="7">
        <f>H273+L273+N273+Q273+T273</f>
        <v>0</v>
      </c>
      <c r="E273" s="48"/>
      <c r="F273" s="11">
        <f>SUM(F274:F277)</f>
        <v>0</v>
      </c>
      <c r="G273" s="125">
        <f>SUM(G274:G277)</f>
        <v>0</v>
      </c>
      <c r="H273" s="125">
        <f>SUM(H274:H277)</f>
        <v>0</v>
      </c>
      <c r="I273" s="125">
        <f>SUM(I274:I277)</f>
        <v>0</v>
      </c>
      <c r="J273" s="48"/>
      <c r="K273" s="9">
        <f>SUM(K274:K277)</f>
        <v>0</v>
      </c>
      <c r="L273" s="47">
        <f>SUM(L274:L277)</f>
        <v>0</v>
      </c>
      <c r="M273" s="9">
        <f>SUM(M274:M277)</f>
        <v>0</v>
      </c>
      <c r="N273" s="127">
        <f>SUM(N274:N277)</f>
        <v>0</v>
      </c>
      <c r="O273" s="47"/>
      <c r="P273" s="9">
        <f>SUM(P274:P277)</f>
        <v>0</v>
      </c>
      <c r="Q273" s="47">
        <f>SUM(Q274:Q277)</f>
        <v>0</v>
      </c>
      <c r="R273" s="48"/>
      <c r="S273" s="17">
        <f>SUM(S274:S277)</f>
        <v>0</v>
      </c>
      <c r="T273" s="83">
        <f>SUM(T274:T277)</f>
        <v>0</v>
      </c>
    </row>
    <row r="274" spans="1:20" ht="15">
      <c r="A274" s="89"/>
      <c r="B274" s="4"/>
      <c r="C274" s="7"/>
      <c r="D274" s="7"/>
      <c r="E274" s="6"/>
      <c r="F274" s="11"/>
      <c r="G274" s="12"/>
      <c r="H274" s="12"/>
      <c r="I274" s="12"/>
      <c r="J274" s="6"/>
      <c r="K274" s="11"/>
      <c r="L274" s="10"/>
      <c r="M274" s="11"/>
      <c r="N274" s="127"/>
      <c r="O274" s="10"/>
      <c r="P274" s="11"/>
      <c r="Q274" s="10"/>
      <c r="R274" s="6"/>
      <c r="S274" s="11"/>
      <c r="T274" s="18"/>
    </row>
    <row r="275" spans="1:20" ht="15">
      <c r="A275" s="89"/>
      <c r="B275" s="89"/>
      <c r="C275" s="7"/>
      <c r="D275" s="7"/>
      <c r="E275" s="48"/>
      <c r="F275" s="11"/>
      <c r="G275" s="125"/>
      <c r="H275" s="125"/>
      <c r="I275" s="125"/>
      <c r="J275" s="48"/>
      <c r="K275" s="9"/>
      <c r="L275" s="47"/>
      <c r="M275" s="9"/>
      <c r="N275" s="127"/>
      <c r="O275" s="47"/>
      <c r="P275" s="9"/>
      <c r="Q275" s="47"/>
      <c r="R275" s="48"/>
      <c r="S275" s="17"/>
      <c r="T275" s="83"/>
    </row>
    <row r="276" spans="1:20" ht="15">
      <c r="A276" s="89"/>
      <c r="B276" s="89"/>
      <c r="C276" s="7"/>
      <c r="D276" s="7"/>
      <c r="E276" s="48"/>
      <c r="F276" s="11"/>
      <c r="G276" s="125"/>
      <c r="H276" s="125"/>
      <c r="I276" s="125"/>
      <c r="J276" s="48"/>
      <c r="K276" s="9"/>
      <c r="L276" s="47"/>
      <c r="M276" s="9"/>
      <c r="N276" s="127"/>
      <c r="O276" s="47"/>
      <c r="P276" s="9"/>
      <c r="Q276" s="47"/>
      <c r="R276" s="48"/>
      <c r="S276" s="17"/>
      <c r="T276" s="83"/>
    </row>
    <row r="277" spans="1:20" ht="15">
      <c r="A277" s="89"/>
      <c r="B277" s="3"/>
      <c r="C277" s="7"/>
      <c r="D277" s="7"/>
      <c r="E277" s="48"/>
      <c r="F277" s="11"/>
      <c r="G277" s="125"/>
      <c r="H277" s="125"/>
      <c r="I277" s="125"/>
      <c r="J277" s="48"/>
      <c r="K277" s="9"/>
      <c r="L277" s="47"/>
      <c r="M277" s="9"/>
      <c r="N277" s="127"/>
      <c r="O277" s="47"/>
      <c r="P277" s="9"/>
      <c r="Q277" s="47"/>
      <c r="R277" s="48"/>
      <c r="S277" s="17"/>
      <c r="T277" s="83"/>
    </row>
    <row r="278" spans="1:20" ht="15">
      <c r="A278" s="89">
        <v>5205</v>
      </c>
      <c r="B278" s="89" t="s">
        <v>27</v>
      </c>
      <c r="C278" s="7">
        <f t="shared" si="28"/>
        <v>2000</v>
      </c>
      <c r="D278" s="7">
        <f>H278+L278+N278+Q278+T278</f>
        <v>2000</v>
      </c>
      <c r="E278" s="48"/>
      <c r="F278" s="11">
        <f>SUM(F279:F279)</f>
        <v>0</v>
      </c>
      <c r="G278" s="125">
        <f>SUM(G279:G279)</f>
        <v>0</v>
      </c>
      <c r="H278" s="125">
        <f>SUM(H279:H279)</f>
        <v>0</v>
      </c>
      <c r="I278" s="125">
        <f>SUM(I279:I279)</f>
        <v>0</v>
      </c>
      <c r="J278" s="48"/>
      <c r="K278" s="9">
        <f>SUM(K279:K279)</f>
        <v>0</v>
      </c>
      <c r="L278" s="47">
        <f>SUM(L279:L279)</f>
        <v>0</v>
      </c>
      <c r="M278" s="9">
        <f>SUM(M279:M279)</f>
        <v>2000</v>
      </c>
      <c r="N278" s="47">
        <f>SUM(N279:N279)</f>
        <v>2000</v>
      </c>
      <c r="O278" s="47"/>
      <c r="P278" s="9">
        <f>SUM(P279:P279)</f>
        <v>0</v>
      </c>
      <c r="Q278" s="47">
        <f>SUM(Q279:Q279)</f>
        <v>0</v>
      </c>
      <c r="R278" s="48"/>
      <c r="S278" s="17">
        <f>SUM(S279:S279)</f>
        <v>0</v>
      </c>
      <c r="T278" s="83">
        <f>SUM(T279:T279)</f>
        <v>0</v>
      </c>
    </row>
    <row r="279" spans="1:20" ht="30">
      <c r="A279" s="89"/>
      <c r="B279" s="89" t="s">
        <v>186</v>
      </c>
      <c r="C279" s="7">
        <f t="shared" si="28"/>
        <v>2000</v>
      </c>
      <c r="D279" s="7">
        <f aca="true" t="shared" si="34" ref="D279:D300">H279+L279+N279+Q279+T279</f>
        <v>2000</v>
      </c>
      <c r="E279" s="48"/>
      <c r="F279" s="11"/>
      <c r="G279" s="125"/>
      <c r="H279" s="125"/>
      <c r="I279" s="125"/>
      <c r="J279" s="48"/>
      <c r="K279" s="9"/>
      <c r="L279" s="47"/>
      <c r="M279" s="9">
        <v>2000</v>
      </c>
      <c r="N279" s="47">
        <v>2000</v>
      </c>
      <c r="O279" s="47"/>
      <c r="P279" s="9"/>
      <c r="Q279" s="47"/>
      <c r="R279" s="48"/>
      <c r="S279" s="17"/>
      <c r="T279" s="83"/>
    </row>
    <row r="280" spans="1:20" ht="15">
      <c r="A280" s="89">
        <v>5206</v>
      </c>
      <c r="B280" s="89" t="s">
        <v>44</v>
      </c>
      <c r="C280" s="7">
        <f t="shared" si="28"/>
        <v>2808284</v>
      </c>
      <c r="D280" s="7">
        <f t="shared" si="34"/>
        <v>2708284</v>
      </c>
      <c r="E280" s="48"/>
      <c r="F280" s="11">
        <f>F281+F296</f>
        <v>556540</v>
      </c>
      <c r="G280" s="125">
        <f>G281+G296</f>
        <v>556540</v>
      </c>
      <c r="H280" s="125">
        <f>H281+H296</f>
        <v>556540</v>
      </c>
      <c r="I280" s="125">
        <f>I281+I296</f>
        <v>556540</v>
      </c>
      <c r="J280" s="48"/>
      <c r="K280" s="9">
        <f>K281+K296</f>
        <v>786386</v>
      </c>
      <c r="L280" s="47">
        <f>L281+L296</f>
        <v>786386</v>
      </c>
      <c r="M280" s="9">
        <f>M281+M296</f>
        <v>460549</v>
      </c>
      <c r="N280" s="47">
        <f>N281+N296</f>
        <v>360549</v>
      </c>
      <c r="O280" s="47"/>
      <c r="P280" s="9">
        <f>P281+P296</f>
        <v>656703</v>
      </c>
      <c r="Q280" s="47">
        <f>Q281+Q296</f>
        <v>656703</v>
      </c>
      <c r="R280" s="48"/>
      <c r="S280" s="17">
        <f>S281+S296</f>
        <v>348106</v>
      </c>
      <c r="T280" s="83">
        <f>T281+T296</f>
        <v>348106</v>
      </c>
    </row>
    <row r="281" spans="1:20" ht="15">
      <c r="A281" s="89"/>
      <c r="B281" s="89" t="s">
        <v>48</v>
      </c>
      <c r="C281" s="7">
        <f t="shared" si="28"/>
        <v>2808284</v>
      </c>
      <c r="D281" s="7">
        <f t="shared" si="34"/>
        <v>2708284</v>
      </c>
      <c r="E281" s="48"/>
      <c r="F281" s="11">
        <f>SUM(F282:F295)</f>
        <v>556540</v>
      </c>
      <c r="G281" s="125">
        <f>SUM(G282:G295)</f>
        <v>556540</v>
      </c>
      <c r="H281" s="125">
        <f>SUM(H282:H295)</f>
        <v>556540</v>
      </c>
      <c r="I281" s="125">
        <f>SUM(I282:I295)</f>
        <v>556540</v>
      </c>
      <c r="J281" s="48"/>
      <c r="K281" s="9">
        <f>SUM(K282:K295)</f>
        <v>786386</v>
      </c>
      <c r="L281" s="47">
        <f>SUM(L282:L295)</f>
        <v>786386</v>
      </c>
      <c r="M281" s="9">
        <f>SUM(M282:M295)</f>
        <v>460549</v>
      </c>
      <c r="N281" s="47">
        <f>SUM(N282:N295)</f>
        <v>360549</v>
      </c>
      <c r="O281" s="47"/>
      <c r="P281" s="9">
        <f>SUM(P282:P295)</f>
        <v>656703</v>
      </c>
      <c r="Q281" s="47">
        <f>SUM(Q282:Q295)</f>
        <v>656703</v>
      </c>
      <c r="R281" s="48"/>
      <c r="S281" s="17">
        <f>SUM(S282:S295)</f>
        <v>348106</v>
      </c>
      <c r="T281" s="83">
        <f>SUM(T282:T295)</f>
        <v>348106</v>
      </c>
    </row>
    <row r="282" spans="1:20" ht="45">
      <c r="A282" s="89"/>
      <c r="B282" s="4" t="s">
        <v>103</v>
      </c>
      <c r="C282" s="7">
        <f t="shared" si="28"/>
        <v>35463</v>
      </c>
      <c r="D282" s="7">
        <f t="shared" si="34"/>
        <v>35463</v>
      </c>
      <c r="E282" s="6"/>
      <c r="F282" s="11"/>
      <c r="G282" s="12"/>
      <c r="H282" s="12"/>
      <c r="I282" s="12"/>
      <c r="J282" s="6"/>
      <c r="K282" s="9"/>
      <c r="L282" s="10"/>
      <c r="M282" s="9">
        <v>35463</v>
      </c>
      <c r="N282" s="10">
        <v>35463</v>
      </c>
      <c r="O282" s="10"/>
      <c r="P282" s="9"/>
      <c r="Q282" s="10"/>
      <c r="R282" s="6"/>
      <c r="S282" s="9"/>
      <c r="T282" s="18"/>
    </row>
    <row r="283" spans="1:20" ht="75">
      <c r="A283" s="89"/>
      <c r="B283" s="126" t="s">
        <v>76</v>
      </c>
      <c r="C283" s="7">
        <f aca="true" t="shared" si="35" ref="C283:C288">F283+K283+M283+S283+P283</f>
        <v>267920</v>
      </c>
      <c r="D283" s="7">
        <f aca="true" t="shared" si="36" ref="D283:D288">H283+L283+N283+Q283+T283</f>
        <v>267920</v>
      </c>
      <c r="E283" s="6"/>
      <c r="F283" s="11"/>
      <c r="G283" s="12"/>
      <c r="H283" s="12"/>
      <c r="I283" s="12"/>
      <c r="J283" s="6" t="s">
        <v>77</v>
      </c>
      <c r="K283" s="9">
        <v>267920</v>
      </c>
      <c r="L283" s="10">
        <v>267920</v>
      </c>
      <c r="M283" s="9"/>
      <c r="N283" s="10"/>
      <c r="O283" s="10"/>
      <c r="P283" s="9"/>
      <c r="Q283" s="10"/>
      <c r="R283" s="6"/>
      <c r="S283" s="17"/>
      <c r="T283" s="83"/>
    </row>
    <row r="284" spans="1:20" ht="45">
      <c r="A284" s="89"/>
      <c r="B284" s="126" t="s">
        <v>205</v>
      </c>
      <c r="C284" s="7">
        <f t="shared" si="35"/>
        <v>39600</v>
      </c>
      <c r="D284" s="7">
        <f t="shared" si="36"/>
        <v>39600</v>
      </c>
      <c r="E284" s="6"/>
      <c r="F284" s="11"/>
      <c r="G284" s="12"/>
      <c r="H284" s="12"/>
      <c r="I284" s="12"/>
      <c r="J284" s="6"/>
      <c r="K284" s="9"/>
      <c r="L284" s="10"/>
      <c r="M284" s="9">
        <v>39600</v>
      </c>
      <c r="N284" s="10">
        <v>39600</v>
      </c>
      <c r="O284" s="10"/>
      <c r="P284" s="9"/>
      <c r="Q284" s="10"/>
      <c r="R284" s="6"/>
      <c r="S284" s="17"/>
      <c r="T284" s="83"/>
    </row>
    <row r="285" spans="1:20" ht="15">
      <c r="A285" s="89"/>
      <c r="B285" s="129" t="s">
        <v>98</v>
      </c>
      <c r="C285" s="7">
        <f t="shared" si="35"/>
        <v>5220</v>
      </c>
      <c r="D285" s="7">
        <f t="shared" si="36"/>
        <v>5220</v>
      </c>
      <c r="E285" s="6"/>
      <c r="F285" s="11"/>
      <c r="G285" s="12"/>
      <c r="H285" s="12"/>
      <c r="I285" s="12"/>
      <c r="J285" s="6" t="s">
        <v>62</v>
      </c>
      <c r="K285" s="9">
        <v>5220</v>
      </c>
      <c r="L285" s="10">
        <v>5220</v>
      </c>
      <c r="M285" s="9">
        <v>0</v>
      </c>
      <c r="N285" s="10">
        <v>0</v>
      </c>
      <c r="O285" s="10"/>
      <c r="P285" s="9"/>
      <c r="Q285" s="10"/>
      <c r="R285" s="6"/>
      <c r="S285" s="17"/>
      <c r="T285" s="83"/>
    </row>
    <row r="286" spans="1:20" ht="50.25" customHeight="1">
      <c r="A286" s="89"/>
      <c r="B286" s="126" t="s">
        <v>88</v>
      </c>
      <c r="C286" s="7">
        <f t="shared" si="35"/>
        <v>3240</v>
      </c>
      <c r="D286" s="7">
        <f t="shared" si="36"/>
        <v>3240</v>
      </c>
      <c r="E286" s="6"/>
      <c r="F286" s="11"/>
      <c r="G286" s="12"/>
      <c r="H286" s="12"/>
      <c r="I286" s="12"/>
      <c r="J286" s="6"/>
      <c r="K286" s="9"/>
      <c r="L286" s="10"/>
      <c r="M286" s="9">
        <v>3240</v>
      </c>
      <c r="N286" s="10">
        <v>3240</v>
      </c>
      <c r="O286" s="10"/>
      <c r="P286" s="9"/>
      <c r="Q286" s="10"/>
      <c r="R286" s="6"/>
      <c r="S286" s="17"/>
      <c r="T286" s="83"/>
    </row>
    <row r="287" spans="1:20" ht="30">
      <c r="A287" s="89"/>
      <c r="B287" s="126" t="s">
        <v>91</v>
      </c>
      <c r="C287" s="7">
        <f t="shared" si="35"/>
        <v>1036220</v>
      </c>
      <c r="D287" s="7">
        <f t="shared" si="36"/>
        <v>1036220</v>
      </c>
      <c r="E287" s="6" t="s">
        <v>62</v>
      </c>
      <c r="F287" s="11">
        <v>377191</v>
      </c>
      <c r="G287" s="12">
        <v>377191</v>
      </c>
      <c r="H287" s="12">
        <v>377191</v>
      </c>
      <c r="I287" s="12">
        <v>377191</v>
      </c>
      <c r="J287" s="6"/>
      <c r="K287" s="9"/>
      <c r="L287" s="10"/>
      <c r="M287" s="9">
        <v>2326</v>
      </c>
      <c r="N287" s="10">
        <v>2326</v>
      </c>
      <c r="O287" s="10" t="s">
        <v>194</v>
      </c>
      <c r="P287" s="9">
        <v>656703</v>
      </c>
      <c r="Q287" s="10">
        <v>656703</v>
      </c>
      <c r="R287" s="6"/>
      <c r="S287" s="17"/>
      <c r="T287" s="83"/>
    </row>
    <row r="288" spans="1:20" ht="45">
      <c r="A288" s="89"/>
      <c r="B288" s="126" t="s">
        <v>89</v>
      </c>
      <c r="C288" s="7">
        <f t="shared" si="35"/>
        <v>36985</v>
      </c>
      <c r="D288" s="7">
        <f t="shared" si="36"/>
        <v>36985</v>
      </c>
      <c r="E288" s="6"/>
      <c r="F288" s="11"/>
      <c r="G288" s="12"/>
      <c r="H288" s="12"/>
      <c r="I288" s="12"/>
      <c r="J288" s="6"/>
      <c r="K288" s="9"/>
      <c r="L288" s="10"/>
      <c r="M288" s="9">
        <v>36985</v>
      </c>
      <c r="N288" s="10">
        <v>36985</v>
      </c>
      <c r="O288" s="10"/>
      <c r="P288" s="9"/>
      <c r="Q288" s="10"/>
      <c r="R288" s="6"/>
      <c r="S288" s="17"/>
      <c r="T288" s="83"/>
    </row>
    <row r="289" spans="1:20" ht="30">
      <c r="A289" s="89"/>
      <c r="B289" s="126" t="s">
        <v>72</v>
      </c>
      <c r="C289" s="7">
        <f t="shared" si="28"/>
        <v>35000</v>
      </c>
      <c r="D289" s="7">
        <f t="shared" si="34"/>
        <v>35000</v>
      </c>
      <c r="E289" s="6"/>
      <c r="F289" s="11"/>
      <c r="G289" s="12"/>
      <c r="H289" s="12"/>
      <c r="I289" s="12"/>
      <c r="J289" s="6"/>
      <c r="K289" s="9"/>
      <c r="L289" s="10"/>
      <c r="M289" s="9">
        <v>35000</v>
      </c>
      <c r="N289" s="10">
        <v>35000</v>
      </c>
      <c r="O289" s="10"/>
      <c r="P289" s="9"/>
      <c r="Q289" s="10"/>
      <c r="R289" s="6"/>
      <c r="S289" s="17"/>
      <c r="T289" s="83"/>
    </row>
    <row r="290" spans="1:20" ht="45">
      <c r="A290" s="89"/>
      <c r="B290" s="126" t="s">
        <v>156</v>
      </c>
      <c r="C290" s="7">
        <f>F290+K290+M290+S290+P290</f>
        <v>0</v>
      </c>
      <c r="D290" s="7">
        <f>H290+L290+N290+Q290+T290</f>
        <v>0</v>
      </c>
      <c r="E290" s="6"/>
      <c r="F290" s="11"/>
      <c r="G290" s="12"/>
      <c r="H290" s="12"/>
      <c r="I290" s="12"/>
      <c r="J290" s="6"/>
      <c r="K290" s="9"/>
      <c r="L290" s="10"/>
      <c r="M290" s="9">
        <v>0</v>
      </c>
      <c r="N290" s="10">
        <v>0</v>
      </c>
      <c r="O290" s="10"/>
      <c r="P290" s="9"/>
      <c r="Q290" s="10"/>
      <c r="R290" s="6"/>
      <c r="S290" s="17"/>
      <c r="T290" s="83"/>
    </row>
    <row r="291" spans="1:20" s="19" customFormat="1" ht="45">
      <c r="A291" s="4"/>
      <c r="B291" s="22" t="s">
        <v>101</v>
      </c>
      <c r="C291" s="7">
        <f>F291+K291+M291+S291+P291</f>
        <v>348106</v>
      </c>
      <c r="D291" s="7">
        <f>H291+L291+N291+Q291+T291</f>
        <v>348106</v>
      </c>
      <c r="E291" s="6"/>
      <c r="F291" s="11"/>
      <c r="G291" s="12"/>
      <c r="H291" s="12"/>
      <c r="I291" s="12"/>
      <c r="J291" s="6"/>
      <c r="K291" s="9"/>
      <c r="L291" s="10"/>
      <c r="M291" s="9"/>
      <c r="N291" s="10"/>
      <c r="O291" s="10"/>
      <c r="P291" s="9"/>
      <c r="Q291" s="10"/>
      <c r="R291" s="6">
        <v>98</v>
      </c>
      <c r="S291" s="17">
        <v>348106</v>
      </c>
      <c r="T291" s="18">
        <v>348106</v>
      </c>
    </row>
    <row r="292" spans="1:20" s="35" customFormat="1" ht="45">
      <c r="A292" s="25"/>
      <c r="B292" s="38" t="s">
        <v>104</v>
      </c>
      <c r="C292" s="26">
        <f t="shared" si="28"/>
        <v>200000</v>
      </c>
      <c r="D292" s="26">
        <f t="shared" si="34"/>
        <v>100000</v>
      </c>
      <c r="E292" s="31"/>
      <c r="F292" s="32"/>
      <c r="G292" s="29"/>
      <c r="H292" s="29"/>
      <c r="I292" s="29"/>
      <c r="J292" s="31"/>
      <c r="K292" s="41"/>
      <c r="L292" s="42"/>
      <c r="M292" s="41">
        <v>200000</v>
      </c>
      <c r="N292" s="42">
        <v>100000</v>
      </c>
      <c r="O292" s="42"/>
      <c r="P292" s="41"/>
      <c r="Q292" s="42"/>
      <c r="R292" s="31"/>
      <c r="S292" s="43"/>
      <c r="T292" s="44"/>
    </row>
    <row r="293" spans="1:20" ht="30">
      <c r="A293" s="89"/>
      <c r="B293" s="16" t="s">
        <v>71</v>
      </c>
      <c r="C293" s="7">
        <f t="shared" si="28"/>
        <v>100000</v>
      </c>
      <c r="D293" s="7">
        <v>0</v>
      </c>
      <c r="E293" s="6"/>
      <c r="F293" s="11"/>
      <c r="G293" s="12"/>
      <c r="H293" s="12"/>
      <c r="I293" s="12"/>
      <c r="J293" s="6"/>
      <c r="K293" s="9"/>
      <c r="L293" s="10"/>
      <c r="M293" s="9">
        <v>100000</v>
      </c>
      <c r="N293" s="10">
        <v>100000</v>
      </c>
      <c r="O293" s="10"/>
      <c r="P293" s="9"/>
      <c r="Q293" s="10"/>
      <c r="R293" s="6"/>
      <c r="S293" s="17"/>
      <c r="T293" s="83"/>
    </row>
    <row r="294" spans="1:20" ht="75">
      <c r="A294" s="89"/>
      <c r="B294" s="16" t="s">
        <v>168</v>
      </c>
      <c r="C294" s="7">
        <f t="shared" si="28"/>
        <v>520881</v>
      </c>
      <c r="D294" s="7">
        <f t="shared" si="34"/>
        <v>520881</v>
      </c>
      <c r="E294" s="6"/>
      <c r="F294" s="11"/>
      <c r="G294" s="12"/>
      <c r="H294" s="12"/>
      <c r="I294" s="12"/>
      <c r="J294" s="16" t="s">
        <v>95</v>
      </c>
      <c r="K294" s="9">
        <v>513246</v>
      </c>
      <c r="L294" s="10">
        <v>513246</v>
      </c>
      <c r="M294" s="9">
        <v>7635</v>
      </c>
      <c r="N294" s="10">
        <v>7635</v>
      </c>
      <c r="O294" s="10"/>
      <c r="P294" s="9"/>
      <c r="Q294" s="10"/>
      <c r="R294" s="6"/>
      <c r="S294" s="17"/>
      <c r="T294" s="83"/>
    </row>
    <row r="295" spans="1:20" ht="30">
      <c r="A295" s="89"/>
      <c r="B295" s="16" t="s">
        <v>69</v>
      </c>
      <c r="C295" s="7">
        <f t="shared" si="28"/>
        <v>179649</v>
      </c>
      <c r="D295" s="7">
        <f t="shared" si="34"/>
        <v>179649</v>
      </c>
      <c r="E295" s="6" t="s">
        <v>62</v>
      </c>
      <c r="F295" s="11">
        <v>179349</v>
      </c>
      <c r="G295" s="12">
        <v>179349</v>
      </c>
      <c r="H295" s="12">
        <v>179349</v>
      </c>
      <c r="I295" s="12">
        <v>179349</v>
      </c>
      <c r="J295" s="6"/>
      <c r="K295" s="9"/>
      <c r="L295" s="10"/>
      <c r="M295" s="9">
        <v>300</v>
      </c>
      <c r="N295" s="10">
        <v>300</v>
      </c>
      <c r="O295" s="10"/>
      <c r="P295" s="9"/>
      <c r="Q295" s="10"/>
      <c r="R295" s="6"/>
      <c r="S295" s="17"/>
      <c r="T295" s="83"/>
    </row>
    <row r="296" spans="1:20" ht="15">
      <c r="A296" s="89"/>
      <c r="B296" s="89" t="s">
        <v>20</v>
      </c>
      <c r="C296" s="7">
        <f t="shared" si="28"/>
        <v>0</v>
      </c>
      <c r="D296" s="7">
        <f t="shared" si="34"/>
        <v>0</v>
      </c>
      <c r="E296" s="48"/>
      <c r="F296" s="11">
        <f>SUM(F297:F297)</f>
        <v>0</v>
      </c>
      <c r="G296" s="125">
        <f>SUM(G297:G297)</f>
        <v>0</v>
      </c>
      <c r="H296" s="125">
        <f>SUM(H297:H297)</f>
        <v>0</v>
      </c>
      <c r="I296" s="125">
        <f>SUM(I297:I297)</f>
        <v>0</v>
      </c>
      <c r="J296" s="48"/>
      <c r="K296" s="9">
        <f>SUM(K297:K297)</f>
        <v>0</v>
      </c>
      <c r="L296" s="47">
        <f>SUM(L297:L297)</f>
        <v>0</v>
      </c>
      <c r="M296" s="9">
        <f>SUM(M297:M297)</f>
        <v>0</v>
      </c>
      <c r="N296" s="47">
        <f>SUM(N297:N297)</f>
        <v>0</v>
      </c>
      <c r="O296" s="47"/>
      <c r="P296" s="9"/>
      <c r="Q296" s="47">
        <f>SUM(Q297:Q297)</f>
        <v>0</v>
      </c>
      <c r="R296" s="48"/>
      <c r="S296" s="17">
        <f>SUM(S297:S297)</f>
        <v>0</v>
      </c>
      <c r="T296" s="83">
        <f>SUM(T297:T297)</f>
        <v>0</v>
      </c>
    </row>
    <row r="297" spans="1:20" ht="15">
      <c r="A297" s="89"/>
      <c r="B297" s="89"/>
      <c r="C297" s="7">
        <f t="shared" si="28"/>
        <v>0</v>
      </c>
      <c r="D297" s="7">
        <f t="shared" si="34"/>
        <v>0</v>
      </c>
      <c r="E297" s="48"/>
      <c r="F297" s="11"/>
      <c r="G297" s="125"/>
      <c r="H297" s="125"/>
      <c r="I297" s="125"/>
      <c r="J297" s="48"/>
      <c r="K297" s="9"/>
      <c r="L297" s="47"/>
      <c r="M297" s="9"/>
      <c r="N297" s="47"/>
      <c r="O297" s="47"/>
      <c r="P297" s="9"/>
      <c r="Q297" s="47"/>
      <c r="R297" s="48"/>
      <c r="S297" s="17"/>
      <c r="T297" s="83"/>
    </row>
    <row r="298" spans="1:20" ht="15">
      <c r="A298" s="89">
        <v>5219</v>
      </c>
      <c r="B298" s="89" t="s">
        <v>28</v>
      </c>
      <c r="C298" s="7">
        <f t="shared" si="28"/>
        <v>0</v>
      </c>
      <c r="D298" s="7">
        <f t="shared" si="34"/>
        <v>0</v>
      </c>
      <c r="E298" s="48"/>
      <c r="F298" s="11">
        <f>SUM(F299:F299)</f>
        <v>0</v>
      </c>
      <c r="G298" s="125">
        <f>SUM(G299:G299)</f>
        <v>0</v>
      </c>
      <c r="H298" s="125">
        <f>SUM(H299:H299)</f>
        <v>0</v>
      </c>
      <c r="I298" s="125">
        <f>SUM(I299:I299)</f>
        <v>0</v>
      </c>
      <c r="J298" s="48"/>
      <c r="K298" s="9">
        <f>SUM(K299:K299)</f>
        <v>0</v>
      </c>
      <c r="L298" s="47">
        <f>SUM(L299:L299)</f>
        <v>0</v>
      </c>
      <c r="M298" s="9">
        <f>SUM(M299:M299)</f>
        <v>0</v>
      </c>
      <c r="N298" s="47">
        <f>SUM(N299:N299)</f>
        <v>0</v>
      </c>
      <c r="O298" s="47"/>
      <c r="P298" s="9">
        <f>SUM(P299:P299)</f>
        <v>0</v>
      </c>
      <c r="Q298" s="47">
        <f>SUM(Q299:Q299)</f>
        <v>0</v>
      </c>
      <c r="R298" s="48"/>
      <c r="S298" s="17">
        <f>SUM(S299:S299)</f>
        <v>0</v>
      </c>
      <c r="T298" s="83">
        <f>SUM(T299:T299)</f>
        <v>0</v>
      </c>
    </row>
    <row r="299" spans="1:20" ht="15">
      <c r="A299" s="89"/>
      <c r="B299" s="89" t="s">
        <v>47</v>
      </c>
      <c r="C299" s="7">
        <f t="shared" si="28"/>
        <v>0</v>
      </c>
      <c r="D299" s="7">
        <f t="shared" si="34"/>
        <v>0</v>
      </c>
      <c r="E299" s="48"/>
      <c r="F299" s="11"/>
      <c r="G299" s="125"/>
      <c r="H299" s="125"/>
      <c r="I299" s="125"/>
      <c r="J299" s="48"/>
      <c r="K299" s="9"/>
      <c r="L299" s="47"/>
      <c r="M299" s="9"/>
      <c r="N299" s="47"/>
      <c r="O299" s="47"/>
      <c r="P299" s="9"/>
      <c r="Q299" s="47"/>
      <c r="R299" s="48"/>
      <c r="S299" s="17"/>
      <c r="T299" s="83"/>
    </row>
    <row r="300" spans="1:20" s="79" customFormat="1" ht="15">
      <c r="A300" s="76" t="s">
        <v>16</v>
      </c>
      <c r="B300" s="76" t="s">
        <v>35</v>
      </c>
      <c r="C300" s="7">
        <f t="shared" si="28"/>
        <v>139688</v>
      </c>
      <c r="D300" s="7">
        <f t="shared" si="34"/>
        <v>135023</v>
      </c>
      <c r="E300" s="77"/>
      <c r="F300" s="9">
        <f>F301+F307+F309+F323+F325+F330+F341</f>
        <v>109500</v>
      </c>
      <c r="G300" s="78">
        <f>G301+G307+G309+G323+G325+G330+G341</f>
        <v>0</v>
      </c>
      <c r="H300" s="78">
        <f>H301+H307+H309+H323+H325+H330+H341</f>
        <v>95000</v>
      </c>
      <c r="I300" s="78">
        <f>I301+I307+I309+I323+I325+I330+I341</f>
        <v>0</v>
      </c>
      <c r="J300" s="77"/>
      <c r="K300" s="9">
        <f>K301+K307+K309+K323+K325+K330+K341</f>
        <v>0</v>
      </c>
      <c r="L300" s="78">
        <f>L301+L307+L309+L323+L325+L330+L341</f>
        <v>0</v>
      </c>
      <c r="M300" s="9">
        <f>M301+M307+M309+M323+M325+M330+M341</f>
        <v>30188</v>
      </c>
      <c r="N300" s="78">
        <f>N301+N307+N309+N323+N325+N330+N341</f>
        <v>40023</v>
      </c>
      <c r="O300" s="78"/>
      <c r="P300" s="9">
        <f>P301+P307+P309+P323+P325+P330+P341</f>
        <v>0</v>
      </c>
      <c r="Q300" s="78">
        <f>Q301+Q307+Q309+Q323+Q325+Q330+Q341</f>
        <v>0</v>
      </c>
      <c r="R300" s="77"/>
      <c r="S300" s="17">
        <f>S301+S307+S309+S323+S325+S330+S341</f>
        <v>0</v>
      </c>
      <c r="T300" s="87">
        <f>T301+T307+T309+T323+T325+T330+T341</f>
        <v>0</v>
      </c>
    </row>
    <row r="301" spans="1:20" s="19" customFormat="1" ht="15">
      <c r="A301" s="84">
        <v>5201</v>
      </c>
      <c r="B301" s="84" t="s">
        <v>24</v>
      </c>
      <c r="C301" s="7">
        <f t="shared" si="28"/>
        <v>19300</v>
      </c>
      <c r="D301" s="7">
        <f aca="true" t="shared" si="37" ref="D301:D309">H301+L301+N301+Q301+T301</f>
        <v>19300</v>
      </c>
      <c r="E301" s="105"/>
      <c r="F301" s="11">
        <f>SUM(F302:F306)</f>
        <v>18500</v>
      </c>
      <c r="G301" s="106">
        <f>SUM(G302:G306)</f>
        <v>0</v>
      </c>
      <c r="H301" s="106">
        <f>SUM(H302:H306)</f>
        <v>18500</v>
      </c>
      <c r="I301" s="106">
        <f>SUM(I302:I306)</f>
        <v>0</v>
      </c>
      <c r="J301" s="105"/>
      <c r="K301" s="11">
        <f>SUM(K302:K306)</f>
        <v>0</v>
      </c>
      <c r="L301" s="106">
        <f>SUM(L302:L306)</f>
        <v>0</v>
      </c>
      <c r="M301" s="11">
        <f>SUM(M302:M306)</f>
        <v>800</v>
      </c>
      <c r="N301" s="106">
        <f>SUM(N302:N306)</f>
        <v>800</v>
      </c>
      <c r="O301" s="106"/>
      <c r="P301" s="11">
        <f>SUM(P302:P306)</f>
        <v>0</v>
      </c>
      <c r="Q301" s="106">
        <f>SUM(Q302:Q306)</f>
        <v>0</v>
      </c>
      <c r="R301" s="105"/>
      <c r="S301" s="102">
        <f>SUM(S302:S306)</f>
        <v>0</v>
      </c>
      <c r="T301" s="107">
        <f>SUM(T302:T306)</f>
        <v>0</v>
      </c>
    </row>
    <row r="302" spans="1:20" s="19" customFormat="1" ht="15">
      <c r="A302" s="4"/>
      <c r="B302" s="130" t="s">
        <v>115</v>
      </c>
      <c r="C302" s="7">
        <f>F302+K302+M302+S302+P302</f>
        <v>6000</v>
      </c>
      <c r="D302" s="7">
        <f>H302+L302+N302+Q302+T302</f>
        <v>6000</v>
      </c>
      <c r="E302" s="6" t="s">
        <v>106</v>
      </c>
      <c r="F302" s="11">
        <v>6000</v>
      </c>
      <c r="G302" s="12"/>
      <c r="H302" s="13">
        <v>6000</v>
      </c>
      <c r="I302" s="12"/>
      <c r="J302" s="6"/>
      <c r="K302" s="11"/>
      <c r="L302" s="12"/>
      <c r="M302" s="11"/>
      <c r="N302" s="12"/>
      <c r="O302" s="12"/>
      <c r="P302" s="11"/>
      <c r="Q302" s="12"/>
      <c r="R302" s="6"/>
      <c r="S302" s="102"/>
      <c r="T302" s="103"/>
    </row>
    <row r="303" spans="1:20" s="19" customFormat="1" ht="15">
      <c r="A303" s="4"/>
      <c r="B303" s="130" t="s">
        <v>118</v>
      </c>
      <c r="C303" s="7">
        <f>F303+K303+M303+S303+P303</f>
        <v>1500</v>
      </c>
      <c r="D303" s="7">
        <f>H303+L303+N303+Q303+T303</f>
        <v>1500</v>
      </c>
      <c r="E303" s="6" t="s">
        <v>106</v>
      </c>
      <c r="F303" s="11">
        <v>1500</v>
      </c>
      <c r="G303" s="12"/>
      <c r="H303" s="12">
        <v>1500</v>
      </c>
      <c r="I303" s="12"/>
      <c r="J303" s="6"/>
      <c r="K303" s="11"/>
      <c r="L303" s="12"/>
      <c r="M303" s="11"/>
      <c r="N303" s="12"/>
      <c r="O303" s="12"/>
      <c r="P303" s="11"/>
      <c r="Q303" s="12"/>
      <c r="R303" s="6"/>
      <c r="S303" s="102"/>
      <c r="T303" s="103"/>
    </row>
    <row r="304" spans="1:20" s="19" customFormat="1" ht="15">
      <c r="A304" s="4"/>
      <c r="B304" s="130" t="s">
        <v>187</v>
      </c>
      <c r="C304" s="7">
        <f>F304+K304+M304+S304+P304</f>
        <v>9500</v>
      </c>
      <c r="D304" s="7">
        <f>H304+L304+N304+Q304+T304</f>
        <v>9500</v>
      </c>
      <c r="E304" s="6" t="s">
        <v>106</v>
      </c>
      <c r="F304" s="11">
        <v>9500</v>
      </c>
      <c r="G304" s="12"/>
      <c r="H304" s="12">
        <v>9500</v>
      </c>
      <c r="I304" s="12"/>
      <c r="J304" s="6"/>
      <c r="K304" s="11"/>
      <c r="L304" s="12"/>
      <c r="M304" s="11"/>
      <c r="N304" s="12"/>
      <c r="O304" s="12"/>
      <c r="P304" s="11"/>
      <c r="Q304" s="12"/>
      <c r="R304" s="6"/>
      <c r="S304" s="102"/>
      <c r="T304" s="103"/>
    </row>
    <row r="305" spans="1:20" s="19" customFormat="1" ht="30">
      <c r="A305" s="4"/>
      <c r="B305" s="40" t="s">
        <v>188</v>
      </c>
      <c r="C305" s="7">
        <f>F305+K305+M305+S305+P305</f>
        <v>1500</v>
      </c>
      <c r="D305" s="7">
        <f>H305+L305+N305+Q305+T305</f>
        <v>1500</v>
      </c>
      <c r="E305" s="6" t="s">
        <v>106</v>
      </c>
      <c r="F305" s="11">
        <v>1500</v>
      </c>
      <c r="G305" s="12"/>
      <c r="H305" s="12">
        <v>1500</v>
      </c>
      <c r="I305" s="12"/>
      <c r="J305" s="6"/>
      <c r="K305" s="11"/>
      <c r="L305" s="12"/>
      <c r="M305" s="11"/>
      <c r="N305" s="12"/>
      <c r="O305" s="12"/>
      <c r="P305" s="11"/>
      <c r="Q305" s="12"/>
      <c r="R305" s="6"/>
      <c r="S305" s="102"/>
      <c r="T305" s="103"/>
    </row>
    <row r="306" spans="1:20" s="19" customFormat="1" ht="15">
      <c r="A306" s="4"/>
      <c r="B306" s="114" t="s">
        <v>148</v>
      </c>
      <c r="C306" s="7">
        <f>F306+K306+M306+S306+P306</f>
        <v>800</v>
      </c>
      <c r="D306" s="7">
        <f>H306+L306+N306+Q306+T306</f>
        <v>800</v>
      </c>
      <c r="E306" s="6"/>
      <c r="F306" s="11"/>
      <c r="G306" s="12"/>
      <c r="H306" s="13"/>
      <c r="I306" s="12"/>
      <c r="J306" s="6"/>
      <c r="K306" s="11"/>
      <c r="L306" s="12"/>
      <c r="M306" s="11">
        <v>800</v>
      </c>
      <c r="N306" s="12">
        <v>800</v>
      </c>
      <c r="O306" s="12"/>
      <c r="P306" s="11"/>
      <c r="Q306" s="12"/>
      <c r="R306" s="6"/>
      <c r="S306" s="102"/>
      <c r="T306" s="103"/>
    </row>
    <row r="307" spans="1:20" s="19" customFormat="1" ht="15">
      <c r="A307" s="84">
        <v>5202</v>
      </c>
      <c r="B307" s="84" t="s">
        <v>43</v>
      </c>
      <c r="C307" s="7">
        <f t="shared" si="28"/>
        <v>0</v>
      </c>
      <c r="D307" s="7">
        <f t="shared" si="37"/>
        <v>0</v>
      </c>
      <c r="E307" s="105"/>
      <c r="F307" s="11">
        <f>SUM(F308:F308)</f>
        <v>0</v>
      </c>
      <c r="G307" s="106">
        <f>SUM(G308:G308)</f>
        <v>0</v>
      </c>
      <c r="H307" s="106">
        <f>SUM(H308:H308)</f>
        <v>0</v>
      </c>
      <c r="I307" s="106">
        <f>SUM(I308:I308)</f>
        <v>0</v>
      </c>
      <c r="J307" s="105"/>
      <c r="K307" s="11">
        <f>SUM(K308:K308)</f>
        <v>0</v>
      </c>
      <c r="L307" s="106">
        <f>SUM(L308:L308)</f>
        <v>0</v>
      </c>
      <c r="M307" s="11">
        <f>SUM(M308:M308)</f>
        <v>0</v>
      </c>
      <c r="N307" s="106">
        <f>SUM(N308:N308)</f>
        <v>0</v>
      </c>
      <c r="O307" s="106"/>
      <c r="P307" s="11">
        <f>SUM(P308:P308)</f>
        <v>0</v>
      </c>
      <c r="Q307" s="106">
        <f>SUM(Q308:Q308)</f>
        <v>0</v>
      </c>
      <c r="R307" s="105"/>
      <c r="S307" s="102">
        <f>SUM(S308:S308)</f>
        <v>0</v>
      </c>
      <c r="T307" s="107">
        <f>SUM(T308:T308)</f>
        <v>0</v>
      </c>
    </row>
    <row r="308" spans="1:20" s="19" customFormat="1" ht="15">
      <c r="A308" s="4"/>
      <c r="B308" s="3"/>
      <c r="C308" s="7">
        <f t="shared" si="28"/>
        <v>0</v>
      </c>
      <c r="D308" s="7">
        <f t="shared" si="37"/>
        <v>0</v>
      </c>
      <c r="E308" s="6"/>
      <c r="F308" s="11"/>
      <c r="G308" s="12"/>
      <c r="H308" s="12"/>
      <c r="I308" s="12"/>
      <c r="J308" s="6"/>
      <c r="K308" s="11"/>
      <c r="L308" s="12"/>
      <c r="M308" s="11"/>
      <c r="N308" s="12"/>
      <c r="O308" s="12"/>
      <c r="P308" s="11"/>
      <c r="Q308" s="12"/>
      <c r="R308" s="6"/>
      <c r="S308" s="102"/>
      <c r="T308" s="103"/>
    </row>
    <row r="309" spans="1:20" s="19" customFormat="1" ht="30">
      <c r="A309" s="84">
        <v>5203</v>
      </c>
      <c r="B309" s="84" t="s">
        <v>25</v>
      </c>
      <c r="C309" s="7">
        <f>F309+K309+M309+S309+P309</f>
        <v>75388</v>
      </c>
      <c r="D309" s="7">
        <f t="shared" si="37"/>
        <v>73723</v>
      </c>
      <c r="E309" s="105"/>
      <c r="F309" s="11">
        <f>SUM(F310:F316)</f>
        <v>46000</v>
      </c>
      <c r="G309" s="106">
        <f>SUM(G310:G316)</f>
        <v>0</v>
      </c>
      <c r="H309" s="106">
        <f>SUM(H310:H316)</f>
        <v>34500</v>
      </c>
      <c r="I309" s="106">
        <f>SUM(I310:I316)</f>
        <v>0</v>
      </c>
      <c r="J309" s="105"/>
      <c r="K309" s="11">
        <f>SUM(K310:K316)</f>
        <v>0</v>
      </c>
      <c r="L309" s="106">
        <f>SUM(L310:L316)</f>
        <v>0</v>
      </c>
      <c r="M309" s="11">
        <f>SUM(M310:M322)</f>
        <v>29388</v>
      </c>
      <c r="N309" s="106">
        <f>SUM(N310:N322)</f>
        <v>39223</v>
      </c>
      <c r="O309" s="106"/>
      <c r="P309" s="11">
        <f>SUM(P310:P316)</f>
        <v>0</v>
      </c>
      <c r="Q309" s="106">
        <f>SUM(Q310:Q316)</f>
        <v>0</v>
      </c>
      <c r="R309" s="105"/>
      <c r="S309" s="102">
        <f>SUM(S310:S316)</f>
        <v>0</v>
      </c>
      <c r="T309" s="107">
        <f>SUM(T310:T316)</f>
        <v>0</v>
      </c>
    </row>
    <row r="310" spans="1:20" s="19" customFormat="1" ht="45">
      <c r="A310" s="4"/>
      <c r="B310" s="16" t="s">
        <v>87</v>
      </c>
      <c r="C310" s="7">
        <f>F310+K310+M310+S310+P310</f>
        <v>9288</v>
      </c>
      <c r="D310" s="7">
        <f>H310+L310+N310+Q310+T310</f>
        <v>9288</v>
      </c>
      <c r="E310" s="6"/>
      <c r="F310" s="11"/>
      <c r="G310" s="12"/>
      <c r="H310" s="12"/>
      <c r="I310" s="12"/>
      <c r="J310" s="6"/>
      <c r="K310" s="11"/>
      <c r="L310" s="12"/>
      <c r="M310" s="11">
        <v>9288</v>
      </c>
      <c r="N310" s="12">
        <v>9288</v>
      </c>
      <c r="O310" s="12"/>
      <c r="P310" s="11"/>
      <c r="Q310" s="12"/>
      <c r="R310" s="6"/>
      <c r="S310" s="102"/>
      <c r="T310" s="103"/>
    </row>
    <row r="311" spans="1:20" s="35" customFormat="1" ht="15">
      <c r="A311" s="25"/>
      <c r="B311" s="39" t="s">
        <v>117</v>
      </c>
      <c r="C311" s="26">
        <f aca="true" t="shared" si="38" ref="C311:C316">F311+K311+M311+S311+P311</f>
        <v>12000</v>
      </c>
      <c r="D311" s="26">
        <f aca="true" t="shared" si="39" ref="D311:D316">H311+L311+N311+Q311+T311</f>
        <v>15885</v>
      </c>
      <c r="E311" s="31" t="s">
        <v>106</v>
      </c>
      <c r="F311" s="32">
        <v>12000</v>
      </c>
      <c r="G311" s="29"/>
      <c r="H311" s="29">
        <v>7500</v>
      </c>
      <c r="I311" s="29"/>
      <c r="J311" s="31"/>
      <c r="K311" s="32"/>
      <c r="L311" s="29"/>
      <c r="M311" s="32">
        <v>0</v>
      </c>
      <c r="N311" s="29">
        <v>8385</v>
      </c>
      <c r="O311" s="29"/>
      <c r="P311" s="32"/>
      <c r="Q311" s="29"/>
      <c r="R311" s="31"/>
      <c r="S311" s="33"/>
      <c r="T311" s="34"/>
    </row>
    <row r="312" spans="1:20" s="35" customFormat="1" ht="15">
      <c r="A312" s="25"/>
      <c r="B312" s="149" t="s">
        <v>116</v>
      </c>
      <c r="C312" s="26">
        <f t="shared" si="38"/>
        <v>4000</v>
      </c>
      <c r="D312" s="26">
        <f t="shared" si="39"/>
        <v>0</v>
      </c>
      <c r="E312" s="31" t="s">
        <v>106</v>
      </c>
      <c r="F312" s="32">
        <v>4000</v>
      </c>
      <c r="G312" s="29"/>
      <c r="H312" s="29">
        <v>0</v>
      </c>
      <c r="I312" s="29"/>
      <c r="J312" s="31"/>
      <c r="K312" s="32"/>
      <c r="L312" s="29"/>
      <c r="M312" s="32"/>
      <c r="N312" s="29"/>
      <c r="O312" s="29"/>
      <c r="P312" s="32"/>
      <c r="Q312" s="29"/>
      <c r="R312" s="31"/>
      <c r="S312" s="33"/>
      <c r="T312" s="34"/>
    </row>
    <row r="313" spans="1:20" s="35" customFormat="1" ht="15">
      <c r="A313" s="25"/>
      <c r="B313" s="149" t="s">
        <v>119</v>
      </c>
      <c r="C313" s="26">
        <f t="shared" si="38"/>
        <v>3000</v>
      </c>
      <c r="D313" s="26">
        <f t="shared" si="39"/>
        <v>0</v>
      </c>
      <c r="E313" s="31" t="s">
        <v>106</v>
      </c>
      <c r="F313" s="32">
        <v>3000</v>
      </c>
      <c r="G313" s="29"/>
      <c r="H313" s="29">
        <v>0</v>
      </c>
      <c r="I313" s="29"/>
      <c r="J313" s="31"/>
      <c r="K313" s="32"/>
      <c r="L313" s="29"/>
      <c r="M313" s="32"/>
      <c r="N313" s="29"/>
      <c r="O313" s="29"/>
      <c r="P313" s="32"/>
      <c r="Q313" s="29"/>
      <c r="R313" s="31"/>
      <c r="S313" s="33"/>
      <c r="T313" s="34"/>
    </row>
    <row r="314" spans="1:20" s="19" customFormat="1" ht="15">
      <c r="A314" s="4"/>
      <c r="B314" s="14" t="s">
        <v>173</v>
      </c>
      <c r="C314" s="7">
        <f t="shared" si="38"/>
        <v>20000</v>
      </c>
      <c r="D314" s="7">
        <f t="shared" si="39"/>
        <v>20000</v>
      </c>
      <c r="E314" s="6" t="s">
        <v>106</v>
      </c>
      <c r="F314" s="11">
        <v>20000</v>
      </c>
      <c r="G314" s="12"/>
      <c r="H314" s="13">
        <v>20000</v>
      </c>
      <c r="I314" s="12"/>
      <c r="J314" s="6"/>
      <c r="K314" s="11"/>
      <c r="L314" s="12"/>
      <c r="M314" s="11"/>
      <c r="N314" s="12"/>
      <c r="O314" s="12"/>
      <c r="P314" s="11"/>
      <c r="Q314" s="12"/>
      <c r="R314" s="6"/>
      <c r="S314" s="102"/>
      <c r="T314" s="103"/>
    </row>
    <row r="315" spans="1:20" s="19" customFormat="1" ht="15">
      <c r="A315" s="4"/>
      <c r="B315" s="14" t="s">
        <v>121</v>
      </c>
      <c r="C315" s="7">
        <f t="shared" si="38"/>
        <v>4500</v>
      </c>
      <c r="D315" s="7">
        <f t="shared" si="39"/>
        <v>4500</v>
      </c>
      <c r="E315" s="6" t="s">
        <v>106</v>
      </c>
      <c r="F315" s="11">
        <v>4500</v>
      </c>
      <c r="G315" s="12"/>
      <c r="H315" s="12">
        <v>4500</v>
      </c>
      <c r="I315" s="12"/>
      <c r="J315" s="6"/>
      <c r="K315" s="11"/>
      <c r="L315" s="12"/>
      <c r="M315" s="11"/>
      <c r="N315" s="13"/>
      <c r="O315" s="12"/>
      <c r="P315" s="11"/>
      <c r="Q315" s="12"/>
      <c r="R315" s="6"/>
      <c r="S315" s="102"/>
      <c r="T315" s="103"/>
    </row>
    <row r="316" spans="1:20" s="19" customFormat="1" ht="15">
      <c r="A316" s="4"/>
      <c r="B316" s="5" t="s">
        <v>122</v>
      </c>
      <c r="C316" s="7">
        <f t="shared" si="38"/>
        <v>2500</v>
      </c>
      <c r="D316" s="7">
        <f t="shared" si="39"/>
        <v>2500</v>
      </c>
      <c r="E316" s="6" t="s">
        <v>106</v>
      </c>
      <c r="F316" s="11">
        <v>2500</v>
      </c>
      <c r="G316" s="12"/>
      <c r="H316" s="13">
        <v>2500</v>
      </c>
      <c r="I316" s="12"/>
      <c r="J316" s="6"/>
      <c r="K316" s="11"/>
      <c r="L316" s="12"/>
      <c r="M316" s="11"/>
      <c r="N316" s="12"/>
      <c r="O316" s="12"/>
      <c r="P316" s="11"/>
      <c r="Q316" s="12"/>
      <c r="R316" s="6"/>
      <c r="S316" s="102"/>
      <c r="T316" s="103"/>
    </row>
    <row r="317" spans="1:20" s="19" customFormat="1" ht="15">
      <c r="A317" s="4"/>
      <c r="B317" s="117" t="s">
        <v>127</v>
      </c>
      <c r="C317" s="7">
        <f aca="true" t="shared" si="40" ref="C317:C322">F317+K317+M317+S317+P317</f>
        <v>4500</v>
      </c>
      <c r="D317" s="7">
        <f aca="true" t="shared" si="41" ref="D317:D323">H317+L317+N317+Q317+T317</f>
        <v>4500</v>
      </c>
      <c r="E317" s="6"/>
      <c r="F317" s="11"/>
      <c r="G317" s="12"/>
      <c r="H317" s="13"/>
      <c r="I317" s="12"/>
      <c r="J317" s="6"/>
      <c r="K317" s="11"/>
      <c r="L317" s="12"/>
      <c r="M317" s="11">
        <v>4500</v>
      </c>
      <c r="N317" s="12">
        <v>4500</v>
      </c>
      <c r="O317" s="12"/>
      <c r="P317" s="11"/>
      <c r="Q317" s="12"/>
      <c r="R317" s="6"/>
      <c r="S317" s="102"/>
      <c r="T317" s="103"/>
    </row>
    <row r="318" spans="1:20" s="19" customFormat="1" ht="15">
      <c r="A318" s="4"/>
      <c r="B318" s="117" t="s">
        <v>235</v>
      </c>
      <c r="C318" s="7">
        <f t="shared" si="40"/>
        <v>1800</v>
      </c>
      <c r="D318" s="7">
        <f t="shared" si="41"/>
        <v>1800</v>
      </c>
      <c r="E318" s="6" t="s">
        <v>106</v>
      </c>
      <c r="F318" s="11">
        <v>1800</v>
      </c>
      <c r="G318" s="12"/>
      <c r="H318" s="13">
        <v>1800</v>
      </c>
      <c r="I318" s="12"/>
      <c r="J318" s="6"/>
      <c r="K318" s="11"/>
      <c r="L318" s="12"/>
      <c r="M318" s="11"/>
      <c r="N318" s="12"/>
      <c r="O318" s="12"/>
      <c r="P318" s="11"/>
      <c r="Q318" s="12"/>
      <c r="R318" s="6"/>
      <c r="S318" s="102"/>
      <c r="T318" s="103"/>
    </row>
    <row r="319" spans="1:20" s="19" customFormat="1" ht="30">
      <c r="A319" s="4"/>
      <c r="B319" s="117" t="s">
        <v>214</v>
      </c>
      <c r="C319" s="7">
        <f t="shared" si="40"/>
        <v>2600</v>
      </c>
      <c r="D319" s="7">
        <f t="shared" si="41"/>
        <v>2600</v>
      </c>
      <c r="E319" s="6"/>
      <c r="F319" s="11"/>
      <c r="G319" s="12"/>
      <c r="H319" s="13"/>
      <c r="I319" s="12"/>
      <c r="J319" s="6"/>
      <c r="K319" s="11"/>
      <c r="L319" s="12"/>
      <c r="M319" s="11">
        <v>2600</v>
      </c>
      <c r="N319" s="12">
        <v>2600</v>
      </c>
      <c r="O319" s="12"/>
      <c r="P319" s="11"/>
      <c r="Q319" s="12"/>
      <c r="R319" s="6"/>
      <c r="S319" s="102"/>
      <c r="T319" s="103"/>
    </row>
    <row r="320" spans="1:20" s="19" customFormat="1" ht="37.5" customHeight="1">
      <c r="A320" s="4"/>
      <c r="B320" s="117" t="s">
        <v>213</v>
      </c>
      <c r="C320" s="7">
        <f t="shared" si="40"/>
        <v>10000</v>
      </c>
      <c r="D320" s="7">
        <f t="shared" si="41"/>
        <v>10000</v>
      </c>
      <c r="E320" s="6"/>
      <c r="F320" s="11"/>
      <c r="G320" s="12"/>
      <c r="H320" s="13"/>
      <c r="I320" s="12"/>
      <c r="J320" s="6"/>
      <c r="K320" s="11"/>
      <c r="L320" s="12"/>
      <c r="M320" s="11">
        <v>10000</v>
      </c>
      <c r="N320" s="12">
        <v>10000</v>
      </c>
      <c r="O320" s="12"/>
      <c r="P320" s="11"/>
      <c r="Q320" s="12"/>
      <c r="R320" s="6"/>
      <c r="S320" s="102"/>
      <c r="T320" s="103"/>
    </row>
    <row r="321" spans="1:20" s="35" customFormat="1" ht="45">
      <c r="A321" s="25"/>
      <c r="B321" s="37" t="s">
        <v>260</v>
      </c>
      <c r="C321" s="26">
        <f t="shared" si="40"/>
        <v>0</v>
      </c>
      <c r="D321" s="26">
        <f>H321+L321+N321+Q321+T321</f>
        <v>1450</v>
      </c>
      <c r="E321" s="31"/>
      <c r="F321" s="32"/>
      <c r="G321" s="29"/>
      <c r="H321" s="30"/>
      <c r="I321" s="29"/>
      <c r="J321" s="31"/>
      <c r="K321" s="32"/>
      <c r="L321" s="29"/>
      <c r="M321" s="32">
        <v>0</v>
      </c>
      <c r="N321" s="29">
        <v>1450</v>
      </c>
      <c r="O321" s="29"/>
      <c r="P321" s="32"/>
      <c r="Q321" s="29"/>
      <c r="R321" s="31"/>
      <c r="S321" s="33"/>
      <c r="T321" s="34"/>
    </row>
    <row r="322" spans="1:20" s="19" customFormat="1" ht="15">
      <c r="A322" s="16"/>
      <c r="B322" s="117" t="s">
        <v>149</v>
      </c>
      <c r="C322" s="7">
        <f t="shared" si="40"/>
        <v>3000</v>
      </c>
      <c r="D322" s="7">
        <f t="shared" si="41"/>
        <v>3000</v>
      </c>
      <c r="E322" s="6"/>
      <c r="F322" s="11"/>
      <c r="G322" s="12"/>
      <c r="H322" s="13"/>
      <c r="I322" s="12"/>
      <c r="J322" s="6"/>
      <c r="K322" s="11"/>
      <c r="L322" s="12"/>
      <c r="M322" s="11">
        <v>3000</v>
      </c>
      <c r="N322" s="13">
        <v>3000</v>
      </c>
      <c r="O322" s="12"/>
      <c r="P322" s="11"/>
      <c r="Q322" s="12"/>
      <c r="R322" s="6"/>
      <c r="S322" s="102"/>
      <c r="T322" s="103"/>
    </row>
    <row r="323" spans="1:20" s="19" customFormat="1" ht="15">
      <c r="A323" s="84">
        <v>5204</v>
      </c>
      <c r="B323" s="84" t="s">
        <v>26</v>
      </c>
      <c r="C323" s="7">
        <f aca="true" t="shared" si="42" ref="C323:C382">F323+K323+M323+S323+P323</f>
        <v>0</v>
      </c>
      <c r="D323" s="7">
        <f t="shared" si="41"/>
        <v>0</v>
      </c>
      <c r="E323" s="105"/>
      <c r="F323" s="11">
        <f>SUM(F324:F324)</f>
        <v>0</v>
      </c>
      <c r="G323" s="106">
        <f>SUM(G324:G324)</f>
        <v>0</v>
      </c>
      <c r="H323" s="106">
        <f>SUM(H324:H324)</f>
        <v>0</v>
      </c>
      <c r="I323" s="106">
        <f>SUM(I324:I324)</f>
        <v>0</v>
      </c>
      <c r="J323" s="105"/>
      <c r="K323" s="11">
        <f>SUM(K324:K324)</f>
        <v>0</v>
      </c>
      <c r="L323" s="106">
        <f>SUM(L324:L324)</f>
        <v>0</v>
      </c>
      <c r="M323" s="11">
        <f>SUM(M324:M324)</f>
        <v>0</v>
      </c>
      <c r="N323" s="106">
        <f>SUM(N324:N324)</f>
        <v>0</v>
      </c>
      <c r="O323" s="106"/>
      <c r="P323" s="11">
        <f>SUM(P324:P324)</f>
        <v>0</v>
      </c>
      <c r="Q323" s="106">
        <f>SUM(Q324:Q324)</f>
        <v>0</v>
      </c>
      <c r="R323" s="105"/>
      <c r="S323" s="102">
        <f>SUM(S324:S324)</f>
        <v>0</v>
      </c>
      <c r="T323" s="107">
        <f>SUM(T324:T324)</f>
        <v>0</v>
      </c>
    </row>
    <row r="324" spans="1:20" s="19" customFormat="1" ht="15">
      <c r="A324" s="4"/>
      <c r="B324" s="4"/>
      <c r="C324" s="7"/>
      <c r="D324" s="7"/>
      <c r="E324" s="6"/>
      <c r="F324" s="11"/>
      <c r="G324" s="12"/>
      <c r="H324" s="12"/>
      <c r="I324" s="12"/>
      <c r="J324" s="6"/>
      <c r="K324" s="11"/>
      <c r="L324" s="12"/>
      <c r="M324" s="11"/>
      <c r="N324" s="12"/>
      <c r="O324" s="12"/>
      <c r="P324" s="11"/>
      <c r="Q324" s="12"/>
      <c r="R324" s="6"/>
      <c r="S324" s="102"/>
      <c r="T324" s="103"/>
    </row>
    <row r="325" spans="1:20" s="19" customFormat="1" ht="15">
      <c r="A325" s="84">
        <v>5205</v>
      </c>
      <c r="B325" s="84" t="s">
        <v>27</v>
      </c>
      <c r="C325" s="7">
        <f t="shared" si="42"/>
        <v>0</v>
      </c>
      <c r="D325" s="7">
        <f>H325+L325+N325+Q325+T325</f>
        <v>0</v>
      </c>
      <c r="E325" s="105"/>
      <c r="F325" s="11">
        <f>SUM(F326:F329)</f>
        <v>0</v>
      </c>
      <c r="G325" s="106">
        <f>SUM(G326:G328)</f>
        <v>0</v>
      </c>
      <c r="H325" s="106">
        <f>SUM(H326:H329)</f>
        <v>0</v>
      </c>
      <c r="I325" s="106">
        <f>SUM(I326:I328)</f>
        <v>0</v>
      </c>
      <c r="J325" s="105"/>
      <c r="K325" s="11">
        <f>SUM(K326:K328)</f>
        <v>0</v>
      </c>
      <c r="L325" s="106">
        <f>SUM(L326:L328)</f>
        <v>0</v>
      </c>
      <c r="M325" s="11">
        <f>SUM(M326:M328)</f>
        <v>0</v>
      </c>
      <c r="N325" s="106">
        <f>SUM(N326:N328)</f>
        <v>0</v>
      </c>
      <c r="O325" s="106"/>
      <c r="P325" s="11">
        <f>SUM(P326:P328)</f>
        <v>0</v>
      </c>
      <c r="Q325" s="106">
        <f>SUM(Q326:Q328)</f>
        <v>0</v>
      </c>
      <c r="R325" s="105"/>
      <c r="S325" s="102">
        <f>SUM(S326:S328)</f>
        <v>0</v>
      </c>
      <c r="T325" s="107">
        <f>SUM(T326:T328)</f>
        <v>0</v>
      </c>
    </row>
    <row r="326" spans="1:20" s="19" customFormat="1" ht="15">
      <c r="A326" s="4"/>
      <c r="B326" s="3"/>
      <c r="C326" s="7">
        <f>F326+K326+M326+S326+P326</f>
        <v>0</v>
      </c>
      <c r="D326" s="7">
        <f>H326+L326+N326+Q326+T326</f>
        <v>0</v>
      </c>
      <c r="E326" s="6"/>
      <c r="F326" s="11"/>
      <c r="G326" s="12"/>
      <c r="H326" s="13"/>
      <c r="I326" s="12"/>
      <c r="J326" s="6"/>
      <c r="K326" s="11"/>
      <c r="L326" s="12"/>
      <c r="M326" s="11"/>
      <c r="N326" s="12"/>
      <c r="O326" s="12"/>
      <c r="P326" s="11"/>
      <c r="Q326" s="12"/>
      <c r="R326" s="6"/>
      <c r="S326" s="102"/>
      <c r="T326" s="103"/>
    </row>
    <row r="327" spans="1:20" s="19" customFormat="1" ht="15">
      <c r="A327" s="4"/>
      <c r="B327" s="3"/>
      <c r="C327" s="7">
        <f>F327+K327+M327+S327+P327</f>
        <v>0</v>
      </c>
      <c r="D327" s="7">
        <f>H327+L327+N327+Q327+T327</f>
        <v>0</v>
      </c>
      <c r="E327" s="6"/>
      <c r="F327" s="11"/>
      <c r="G327" s="12"/>
      <c r="H327" s="13"/>
      <c r="I327" s="12"/>
      <c r="J327" s="6"/>
      <c r="K327" s="11"/>
      <c r="L327" s="12"/>
      <c r="M327" s="11"/>
      <c r="N327" s="12"/>
      <c r="O327" s="12"/>
      <c r="P327" s="11"/>
      <c r="Q327" s="12"/>
      <c r="R327" s="6"/>
      <c r="S327" s="102"/>
      <c r="T327" s="103"/>
    </row>
    <row r="328" spans="1:20" s="19" customFormat="1" ht="15">
      <c r="A328" s="4"/>
      <c r="B328" s="3"/>
      <c r="C328" s="7">
        <f>F328+K328+M328+S328+P328</f>
        <v>0</v>
      </c>
      <c r="D328" s="7">
        <f>H328+L328+N328+Q328+T328</f>
        <v>0</v>
      </c>
      <c r="E328" s="6"/>
      <c r="F328" s="11"/>
      <c r="G328" s="12"/>
      <c r="H328" s="13"/>
      <c r="I328" s="12"/>
      <c r="J328" s="6"/>
      <c r="K328" s="11"/>
      <c r="L328" s="12"/>
      <c r="M328" s="11">
        <v>0</v>
      </c>
      <c r="N328" s="12"/>
      <c r="O328" s="12"/>
      <c r="P328" s="11"/>
      <c r="Q328" s="12"/>
      <c r="R328" s="6"/>
      <c r="S328" s="102"/>
      <c r="T328" s="103"/>
    </row>
    <row r="329" spans="1:20" s="19" customFormat="1" ht="15">
      <c r="A329" s="4"/>
      <c r="B329" s="3"/>
      <c r="C329" s="7">
        <f>F329+K329+M329+S329+P329</f>
        <v>0</v>
      </c>
      <c r="D329" s="7">
        <f>H329+L329+N329+Q329+T329</f>
        <v>0</v>
      </c>
      <c r="E329" s="6"/>
      <c r="F329" s="11"/>
      <c r="G329" s="12"/>
      <c r="H329" s="13"/>
      <c r="I329" s="12"/>
      <c r="J329" s="6"/>
      <c r="K329" s="11"/>
      <c r="L329" s="12"/>
      <c r="M329" s="11"/>
      <c r="N329" s="12"/>
      <c r="O329" s="12"/>
      <c r="P329" s="11"/>
      <c r="Q329" s="12"/>
      <c r="R329" s="6"/>
      <c r="S329" s="102"/>
      <c r="T329" s="103"/>
    </row>
    <row r="330" spans="1:20" s="19" customFormat="1" ht="15">
      <c r="A330" s="84">
        <v>5206</v>
      </c>
      <c r="B330" s="84" t="s">
        <v>44</v>
      </c>
      <c r="C330" s="7">
        <f t="shared" si="42"/>
        <v>0</v>
      </c>
      <c r="D330" s="7">
        <f aca="true" t="shared" si="43" ref="D330:D345">H330+L330+N330+Q330+T330</f>
        <v>0</v>
      </c>
      <c r="E330" s="105"/>
      <c r="F330" s="11">
        <f>F331+F337</f>
        <v>0</v>
      </c>
      <c r="G330" s="106">
        <f>G331+G337</f>
        <v>0</v>
      </c>
      <c r="H330" s="106">
        <f>H331+H337</f>
        <v>0</v>
      </c>
      <c r="I330" s="106">
        <f>I331+I337</f>
        <v>0</v>
      </c>
      <c r="J330" s="105"/>
      <c r="K330" s="11">
        <f>K331+K337</f>
        <v>0</v>
      </c>
      <c r="L330" s="106">
        <f>L331+L337</f>
        <v>0</v>
      </c>
      <c r="M330" s="11">
        <f>M331+M337</f>
        <v>0</v>
      </c>
      <c r="N330" s="106">
        <f>N331+N337</f>
        <v>0</v>
      </c>
      <c r="O330" s="106"/>
      <c r="P330" s="11">
        <f>P331+P337</f>
        <v>0</v>
      </c>
      <c r="Q330" s="106">
        <f>Q331+Q337</f>
        <v>0</v>
      </c>
      <c r="R330" s="105"/>
      <c r="S330" s="102">
        <f>S331+S337</f>
        <v>0</v>
      </c>
      <c r="T330" s="107">
        <f>T331+T337</f>
        <v>0</v>
      </c>
    </row>
    <row r="331" spans="1:20" s="19" customFormat="1" ht="15">
      <c r="A331" s="4"/>
      <c r="B331" s="4" t="s">
        <v>48</v>
      </c>
      <c r="C331" s="7">
        <f t="shared" si="42"/>
        <v>0</v>
      </c>
      <c r="D331" s="7">
        <f t="shared" si="43"/>
        <v>0</v>
      </c>
      <c r="E331" s="6"/>
      <c r="F331" s="11">
        <f>SUM(F332:F336)</f>
        <v>0</v>
      </c>
      <c r="G331" s="12">
        <f>SUM(G332:G336)</f>
        <v>0</v>
      </c>
      <c r="H331" s="12">
        <f>SUM(H332:H336)</f>
        <v>0</v>
      </c>
      <c r="I331" s="12">
        <f>SUM(I332:I336)</f>
        <v>0</v>
      </c>
      <c r="J331" s="6"/>
      <c r="K331" s="11">
        <f>SUM(K332:K336)</f>
        <v>0</v>
      </c>
      <c r="L331" s="12">
        <f>SUM(L332:L336)</f>
        <v>0</v>
      </c>
      <c r="M331" s="11">
        <f>SUM(M332:M336)</f>
        <v>0</v>
      </c>
      <c r="N331" s="12">
        <f>SUM(N332:N336)</f>
        <v>0</v>
      </c>
      <c r="O331" s="12"/>
      <c r="P331" s="11">
        <f>SUM(P332:P336)</f>
        <v>0</v>
      </c>
      <c r="Q331" s="12">
        <f>SUM(Q332:Q336)</f>
        <v>0</v>
      </c>
      <c r="R331" s="6"/>
      <c r="S331" s="102">
        <f>SUM(S332:S336)</f>
        <v>0</v>
      </c>
      <c r="T331" s="103">
        <f>SUM(T332:T336)</f>
        <v>0</v>
      </c>
    </row>
    <row r="332" spans="1:20" s="19" customFormat="1" ht="15">
      <c r="A332" s="4"/>
      <c r="B332" s="4"/>
      <c r="C332" s="7">
        <f t="shared" si="42"/>
        <v>0</v>
      </c>
      <c r="D332" s="7">
        <f t="shared" si="43"/>
        <v>0</v>
      </c>
      <c r="E332" s="6"/>
      <c r="F332" s="11"/>
      <c r="G332" s="12"/>
      <c r="H332" s="12"/>
      <c r="I332" s="12"/>
      <c r="J332" s="6"/>
      <c r="K332" s="11"/>
      <c r="L332" s="12"/>
      <c r="M332" s="11"/>
      <c r="N332" s="12"/>
      <c r="O332" s="12"/>
      <c r="P332" s="11"/>
      <c r="Q332" s="12"/>
      <c r="R332" s="6"/>
      <c r="S332" s="102"/>
      <c r="T332" s="103"/>
    </row>
    <row r="333" spans="1:20" s="19" customFormat="1" ht="15">
      <c r="A333" s="4"/>
      <c r="B333" s="4"/>
      <c r="C333" s="7">
        <f t="shared" si="42"/>
        <v>0</v>
      </c>
      <c r="D333" s="7">
        <f t="shared" si="43"/>
        <v>0</v>
      </c>
      <c r="E333" s="6"/>
      <c r="F333" s="11"/>
      <c r="G333" s="12"/>
      <c r="H333" s="12"/>
      <c r="I333" s="12"/>
      <c r="J333" s="6"/>
      <c r="K333" s="11"/>
      <c r="L333" s="12"/>
      <c r="M333" s="11"/>
      <c r="N333" s="12"/>
      <c r="O333" s="12"/>
      <c r="P333" s="11"/>
      <c r="Q333" s="12"/>
      <c r="R333" s="6"/>
      <c r="S333" s="102"/>
      <c r="T333" s="103"/>
    </row>
    <row r="334" spans="1:20" s="19" customFormat="1" ht="15">
      <c r="A334" s="4"/>
      <c r="B334" s="4"/>
      <c r="C334" s="7">
        <f t="shared" si="42"/>
        <v>0</v>
      </c>
      <c r="D334" s="7">
        <f t="shared" si="43"/>
        <v>0</v>
      </c>
      <c r="E334" s="6"/>
      <c r="F334" s="11"/>
      <c r="G334" s="12"/>
      <c r="H334" s="12"/>
      <c r="I334" s="12"/>
      <c r="J334" s="6"/>
      <c r="K334" s="11"/>
      <c r="L334" s="12"/>
      <c r="M334" s="11"/>
      <c r="N334" s="12"/>
      <c r="O334" s="12"/>
      <c r="P334" s="11"/>
      <c r="Q334" s="12"/>
      <c r="R334" s="6"/>
      <c r="S334" s="102"/>
      <c r="T334" s="103"/>
    </row>
    <row r="335" spans="1:20" s="19" customFormat="1" ht="15">
      <c r="A335" s="4"/>
      <c r="B335" s="4"/>
      <c r="C335" s="7">
        <f t="shared" si="42"/>
        <v>0</v>
      </c>
      <c r="D335" s="7">
        <f t="shared" si="43"/>
        <v>0</v>
      </c>
      <c r="E335" s="6"/>
      <c r="F335" s="11"/>
      <c r="G335" s="12"/>
      <c r="H335" s="12"/>
      <c r="I335" s="12"/>
      <c r="J335" s="6"/>
      <c r="K335" s="11"/>
      <c r="L335" s="12"/>
      <c r="M335" s="11"/>
      <c r="N335" s="12"/>
      <c r="O335" s="12"/>
      <c r="P335" s="11"/>
      <c r="Q335" s="12"/>
      <c r="R335" s="6"/>
      <c r="S335" s="102"/>
      <c r="T335" s="103"/>
    </row>
    <row r="336" spans="1:20" s="19" customFormat="1" ht="15">
      <c r="A336" s="4"/>
      <c r="B336" s="4" t="s">
        <v>47</v>
      </c>
      <c r="C336" s="7">
        <f t="shared" si="42"/>
        <v>0</v>
      </c>
      <c r="D336" s="7">
        <f t="shared" si="43"/>
        <v>0</v>
      </c>
      <c r="E336" s="6"/>
      <c r="F336" s="11"/>
      <c r="G336" s="12"/>
      <c r="H336" s="12"/>
      <c r="I336" s="12"/>
      <c r="J336" s="6"/>
      <c r="K336" s="11"/>
      <c r="L336" s="12"/>
      <c r="M336" s="11"/>
      <c r="N336" s="12"/>
      <c r="O336" s="12"/>
      <c r="P336" s="11"/>
      <c r="Q336" s="12"/>
      <c r="R336" s="6"/>
      <c r="S336" s="102"/>
      <c r="T336" s="103"/>
    </row>
    <row r="337" spans="1:20" s="19" customFormat="1" ht="15">
      <c r="A337" s="84"/>
      <c r="B337" s="84" t="s">
        <v>20</v>
      </c>
      <c r="C337" s="7">
        <f t="shared" si="42"/>
        <v>0</v>
      </c>
      <c r="D337" s="7">
        <f t="shared" si="43"/>
        <v>0</v>
      </c>
      <c r="E337" s="105"/>
      <c r="F337" s="11">
        <f>SUM(F338:F340)</f>
        <v>0</v>
      </c>
      <c r="G337" s="106">
        <f>SUM(G338:G340)</f>
        <v>0</v>
      </c>
      <c r="H337" s="106">
        <f>SUM(H338:H340)</f>
        <v>0</v>
      </c>
      <c r="I337" s="106">
        <f>SUM(I338:I340)</f>
        <v>0</v>
      </c>
      <c r="J337" s="105"/>
      <c r="K337" s="11">
        <f>SUM(K338:K340)</f>
        <v>0</v>
      </c>
      <c r="L337" s="106">
        <f>SUM(L338:L340)</f>
        <v>0</v>
      </c>
      <c r="M337" s="11">
        <f>SUM(M338:M340)</f>
        <v>0</v>
      </c>
      <c r="N337" s="106">
        <f>SUM(N338:N340)</f>
        <v>0</v>
      </c>
      <c r="O337" s="106"/>
      <c r="P337" s="11">
        <f>SUM(P338:P340)</f>
        <v>0</v>
      </c>
      <c r="Q337" s="106">
        <f>SUM(Q338:Q340)</f>
        <v>0</v>
      </c>
      <c r="R337" s="105"/>
      <c r="S337" s="102">
        <f>SUM(S338:S340)</f>
        <v>0</v>
      </c>
      <c r="T337" s="107">
        <f>SUM(T338:T340)</f>
        <v>0</v>
      </c>
    </row>
    <row r="338" spans="1:20" s="19" customFormat="1" ht="15">
      <c r="A338" s="4"/>
      <c r="B338" s="4"/>
      <c r="C338" s="7">
        <f t="shared" si="42"/>
        <v>0</v>
      </c>
      <c r="D338" s="7">
        <f t="shared" si="43"/>
        <v>0</v>
      </c>
      <c r="E338" s="6"/>
      <c r="F338" s="11"/>
      <c r="G338" s="12"/>
      <c r="H338" s="12"/>
      <c r="I338" s="12"/>
      <c r="J338" s="6"/>
      <c r="K338" s="11"/>
      <c r="L338" s="12"/>
      <c r="M338" s="11"/>
      <c r="N338" s="12"/>
      <c r="O338" s="12"/>
      <c r="P338" s="11"/>
      <c r="Q338" s="12"/>
      <c r="R338" s="6"/>
      <c r="S338" s="102"/>
      <c r="T338" s="103"/>
    </row>
    <row r="339" spans="1:20" s="19" customFormat="1" ht="15">
      <c r="A339" s="4"/>
      <c r="B339" s="4"/>
      <c r="C339" s="7">
        <f t="shared" si="42"/>
        <v>0</v>
      </c>
      <c r="D339" s="7">
        <f t="shared" si="43"/>
        <v>0</v>
      </c>
      <c r="E339" s="6"/>
      <c r="F339" s="11"/>
      <c r="G339" s="12"/>
      <c r="H339" s="12"/>
      <c r="I339" s="12"/>
      <c r="J339" s="6"/>
      <c r="K339" s="11"/>
      <c r="L339" s="12"/>
      <c r="M339" s="11"/>
      <c r="N339" s="12"/>
      <c r="O339" s="12"/>
      <c r="P339" s="11"/>
      <c r="Q339" s="12"/>
      <c r="R339" s="6"/>
      <c r="S339" s="102"/>
      <c r="T339" s="103"/>
    </row>
    <row r="340" spans="1:20" s="19" customFormat="1" ht="15">
      <c r="A340" s="4"/>
      <c r="B340" s="4" t="s">
        <v>47</v>
      </c>
      <c r="C340" s="7">
        <f t="shared" si="42"/>
        <v>0</v>
      </c>
      <c r="D340" s="7">
        <f t="shared" si="43"/>
        <v>0</v>
      </c>
      <c r="E340" s="6"/>
      <c r="F340" s="11"/>
      <c r="G340" s="12"/>
      <c r="H340" s="12"/>
      <c r="I340" s="12"/>
      <c r="J340" s="6"/>
      <c r="K340" s="11"/>
      <c r="L340" s="12"/>
      <c r="M340" s="11"/>
      <c r="N340" s="12"/>
      <c r="O340" s="12"/>
      <c r="P340" s="11"/>
      <c r="Q340" s="12"/>
      <c r="R340" s="6"/>
      <c r="S340" s="102"/>
      <c r="T340" s="103"/>
    </row>
    <row r="341" spans="1:20" s="19" customFormat="1" ht="15">
      <c r="A341" s="84">
        <v>5219</v>
      </c>
      <c r="B341" s="84" t="s">
        <v>28</v>
      </c>
      <c r="C341" s="7">
        <f t="shared" si="42"/>
        <v>45000</v>
      </c>
      <c r="D341" s="7">
        <f t="shared" si="43"/>
        <v>42000</v>
      </c>
      <c r="E341" s="105"/>
      <c r="F341" s="11">
        <f>SUM(F342:F344)</f>
        <v>45000</v>
      </c>
      <c r="G341" s="106">
        <f>SUM(G342:G344)</f>
        <v>0</v>
      </c>
      <c r="H341" s="106">
        <f>SUM(H342:H344)</f>
        <v>42000</v>
      </c>
      <c r="I341" s="106">
        <f>SUM(I342:I344)</f>
        <v>0</v>
      </c>
      <c r="J341" s="105"/>
      <c r="K341" s="11">
        <f>SUM(K342:K344)</f>
        <v>0</v>
      </c>
      <c r="L341" s="106">
        <f>SUM(L342:L344)</f>
        <v>0</v>
      </c>
      <c r="M341" s="11">
        <f>SUM(M342:M344)</f>
        <v>0</v>
      </c>
      <c r="N341" s="106">
        <f>SUM(N342:N344)</f>
        <v>0</v>
      </c>
      <c r="O341" s="106"/>
      <c r="P341" s="11">
        <f>SUM(P342:P344)</f>
        <v>0</v>
      </c>
      <c r="Q341" s="106">
        <f>SUM(Q342:Q344)</f>
        <v>0</v>
      </c>
      <c r="R341" s="105"/>
      <c r="S341" s="102">
        <f>SUM(S342:S344)</f>
        <v>0</v>
      </c>
      <c r="T341" s="107">
        <f>SUM(T342:T344)</f>
        <v>0</v>
      </c>
    </row>
    <row r="342" spans="1:20" s="19" customFormat="1" ht="15">
      <c r="A342" s="4"/>
      <c r="B342" s="115" t="s">
        <v>114</v>
      </c>
      <c r="C342" s="7">
        <f>F342+K342+M342+S342+P342</f>
        <v>40000</v>
      </c>
      <c r="D342" s="7">
        <f>H342+L342+N342+Q342+T342</f>
        <v>40000</v>
      </c>
      <c r="E342" s="6" t="s">
        <v>106</v>
      </c>
      <c r="F342" s="11">
        <v>40000</v>
      </c>
      <c r="G342" s="12"/>
      <c r="H342" s="13">
        <v>40000</v>
      </c>
      <c r="I342" s="12"/>
      <c r="J342" s="6"/>
      <c r="K342" s="108"/>
      <c r="L342" s="109"/>
      <c r="M342" s="108"/>
      <c r="N342" s="109"/>
      <c r="O342" s="109"/>
      <c r="P342" s="108"/>
      <c r="Q342" s="109"/>
      <c r="R342" s="6"/>
      <c r="S342" s="110"/>
      <c r="T342" s="111"/>
    </row>
    <row r="343" spans="1:20" s="35" customFormat="1" ht="15">
      <c r="A343" s="25"/>
      <c r="B343" s="36" t="s">
        <v>120</v>
      </c>
      <c r="C343" s="26">
        <f>F343+K343+M343+S343+P343</f>
        <v>5000</v>
      </c>
      <c r="D343" s="26">
        <f>H343+L343+N343+Q343+T343</f>
        <v>2000</v>
      </c>
      <c r="E343" s="31" t="s">
        <v>106</v>
      </c>
      <c r="F343" s="32">
        <v>5000</v>
      </c>
      <c r="G343" s="29"/>
      <c r="H343" s="30">
        <v>2000</v>
      </c>
      <c r="I343" s="29"/>
      <c r="J343" s="31"/>
      <c r="K343" s="151"/>
      <c r="L343" s="152"/>
      <c r="M343" s="151"/>
      <c r="N343" s="152"/>
      <c r="O343" s="152"/>
      <c r="P343" s="151"/>
      <c r="Q343" s="152"/>
      <c r="R343" s="31"/>
      <c r="S343" s="153"/>
      <c r="T343" s="154"/>
    </row>
    <row r="344" spans="1:20" s="19" customFormat="1" ht="15">
      <c r="A344" s="4"/>
      <c r="B344" s="4"/>
      <c r="C344" s="7">
        <f>F344+K344+M344+S344+P344</f>
        <v>0</v>
      </c>
      <c r="D344" s="7">
        <f>H344+L344+N344+Q344+T344</f>
        <v>0</v>
      </c>
      <c r="E344" s="6"/>
      <c r="F344" s="11"/>
      <c r="G344" s="12"/>
      <c r="H344" s="12"/>
      <c r="I344" s="12"/>
      <c r="J344" s="6"/>
      <c r="K344" s="108"/>
      <c r="L344" s="109"/>
      <c r="M344" s="108"/>
      <c r="N344" s="109"/>
      <c r="O344" s="109"/>
      <c r="P344" s="108"/>
      <c r="Q344" s="109"/>
      <c r="R344" s="6"/>
      <c r="S344" s="110"/>
      <c r="T344" s="111"/>
    </row>
    <row r="345" spans="1:20" s="79" customFormat="1" ht="15">
      <c r="A345" s="76" t="s">
        <v>17</v>
      </c>
      <c r="B345" s="76" t="s">
        <v>36</v>
      </c>
      <c r="C345" s="7">
        <f>F345+K345+M345+S345+P345</f>
        <v>5500</v>
      </c>
      <c r="D345" s="7">
        <f t="shared" si="43"/>
        <v>5500</v>
      </c>
      <c r="E345" s="77"/>
      <c r="F345" s="9">
        <f>F346+F350+F353+F357+F360+F364+F372</f>
        <v>0</v>
      </c>
      <c r="G345" s="78">
        <f>G346+G350+G353+G357+G360+G364+G372</f>
        <v>0</v>
      </c>
      <c r="H345" s="78">
        <f>H346+H350+H353+H357+H360+H364+H372</f>
        <v>0</v>
      </c>
      <c r="I345" s="78">
        <f>I346+I350+I353+I357+I360+I364+I372</f>
        <v>0</v>
      </c>
      <c r="J345" s="77"/>
      <c r="K345" s="9">
        <f>K346+K350+K353+K357+K360+K364+K372</f>
        <v>0</v>
      </c>
      <c r="L345" s="78">
        <f>L346+L350+L353+L357+L360+L364+L372</f>
        <v>0</v>
      </c>
      <c r="M345" s="9">
        <f>M346+M350+M353+M357+M360+M364+M372</f>
        <v>5500</v>
      </c>
      <c r="N345" s="78">
        <f>N346+N350+N353+N357+N360+N364+N372</f>
        <v>5500</v>
      </c>
      <c r="O345" s="78"/>
      <c r="P345" s="9">
        <f>P346+P350+P353+P357+P360+P364+P372</f>
        <v>0</v>
      </c>
      <c r="Q345" s="78">
        <f>Q346+Q350+Q353+Q357+Q360+Q364+Q372</f>
        <v>0</v>
      </c>
      <c r="R345" s="77"/>
      <c r="S345" s="17">
        <f>S346+S350+S353+S357+S360+S364+S372</f>
        <v>0</v>
      </c>
      <c r="T345" s="87">
        <f>T346+T350+T353+T357+T360+T364+T372</f>
        <v>0</v>
      </c>
    </row>
    <row r="346" spans="1:20" s="19" customFormat="1" ht="15">
      <c r="A346" s="84">
        <v>5201</v>
      </c>
      <c r="B346" s="84" t="s">
        <v>24</v>
      </c>
      <c r="C346" s="7">
        <f t="shared" si="42"/>
        <v>5500</v>
      </c>
      <c r="D346" s="7">
        <f aca="true" t="shared" si="44" ref="D346:D360">H346+L346+N346+Q346+T346</f>
        <v>5500</v>
      </c>
      <c r="E346" s="105"/>
      <c r="F346" s="11">
        <f>SUM(F347:F349)</f>
        <v>0</v>
      </c>
      <c r="G346" s="106">
        <f>SUM(G347:G349)</f>
        <v>0</v>
      </c>
      <c r="H346" s="106">
        <f>SUM(H347:H349)</f>
        <v>0</v>
      </c>
      <c r="I346" s="106">
        <f>SUM(I347:I349)</f>
        <v>0</v>
      </c>
      <c r="J346" s="105"/>
      <c r="K346" s="11">
        <f>SUM(K347:K349)</f>
        <v>0</v>
      </c>
      <c r="L346" s="106">
        <f>SUM(L347:L349)</f>
        <v>0</v>
      </c>
      <c r="M346" s="11">
        <f>SUM(M347:M349)</f>
        <v>5500</v>
      </c>
      <c r="N346" s="106">
        <f>SUM(N347:N349)</f>
        <v>5500</v>
      </c>
      <c r="O346" s="106"/>
      <c r="P346" s="11">
        <f>SUM(P347:P349)</f>
        <v>0</v>
      </c>
      <c r="Q346" s="106">
        <f>SUM(Q347:Q349)</f>
        <v>0</v>
      </c>
      <c r="R346" s="105"/>
      <c r="S346" s="102">
        <f>SUM(S347:S349)</f>
        <v>0</v>
      </c>
      <c r="T346" s="107">
        <f>SUM(T347:T349)</f>
        <v>0</v>
      </c>
    </row>
    <row r="347" spans="1:20" s="19" customFormat="1" ht="15">
      <c r="A347" s="4"/>
      <c r="B347" s="4" t="s">
        <v>146</v>
      </c>
      <c r="C347" s="7">
        <f t="shared" si="42"/>
        <v>3500</v>
      </c>
      <c r="D347" s="7">
        <f t="shared" si="44"/>
        <v>3500</v>
      </c>
      <c r="E347" s="6"/>
      <c r="F347" s="11"/>
      <c r="G347" s="12"/>
      <c r="H347" s="12"/>
      <c r="I347" s="12"/>
      <c r="J347" s="6"/>
      <c r="K347" s="11"/>
      <c r="L347" s="12"/>
      <c r="M347" s="11">
        <v>3500</v>
      </c>
      <c r="N347" s="12">
        <v>3500</v>
      </c>
      <c r="O347" s="12"/>
      <c r="P347" s="11"/>
      <c r="Q347" s="12"/>
      <c r="R347" s="6"/>
      <c r="S347" s="102"/>
      <c r="T347" s="103"/>
    </row>
    <row r="348" spans="1:20" s="19" customFormat="1" ht="15">
      <c r="A348" s="4"/>
      <c r="B348" s="4" t="s">
        <v>147</v>
      </c>
      <c r="C348" s="7">
        <f t="shared" si="42"/>
        <v>2000</v>
      </c>
      <c r="D348" s="7">
        <f t="shared" si="44"/>
        <v>2000</v>
      </c>
      <c r="E348" s="6"/>
      <c r="F348" s="11"/>
      <c r="G348" s="12"/>
      <c r="H348" s="12"/>
      <c r="I348" s="12"/>
      <c r="J348" s="6"/>
      <c r="K348" s="11"/>
      <c r="L348" s="12"/>
      <c r="M348" s="11">
        <v>2000</v>
      </c>
      <c r="N348" s="12">
        <v>2000</v>
      </c>
      <c r="O348" s="12"/>
      <c r="P348" s="11"/>
      <c r="Q348" s="12"/>
      <c r="R348" s="6"/>
      <c r="S348" s="102"/>
      <c r="T348" s="103"/>
    </row>
    <row r="349" spans="1:20" s="19" customFormat="1" ht="15">
      <c r="A349" s="4"/>
      <c r="B349" s="4"/>
      <c r="C349" s="7">
        <f t="shared" si="42"/>
        <v>0</v>
      </c>
      <c r="D349" s="7">
        <f t="shared" si="44"/>
        <v>0</v>
      </c>
      <c r="E349" s="6"/>
      <c r="F349" s="11"/>
      <c r="G349" s="12"/>
      <c r="H349" s="12"/>
      <c r="I349" s="12"/>
      <c r="J349" s="6"/>
      <c r="K349" s="11"/>
      <c r="L349" s="12"/>
      <c r="M349" s="11"/>
      <c r="N349" s="12"/>
      <c r="O349" s="12"/>
      <c r="P349" s="11"/>
      <c r="Q349" s="12"/>
      <c r="R349" s="6"/>
      <c r="S349" s="102"/>
      <c r="T349" s="103"/>
    </row>
    <row r="350" spans="1:20" s="19" customFormat="1" ht="15">
      <c r="A350" s="84">
        <v>5202</v>
      </c>
      <c r="B350" s="84" t="s">
        <v>43</v>
      </c>
      <c r="C350" s="7">
        <f t="shared" si="42"/>
        <v>0</v>
      </c>
      <c r="D350" s="7">
        <f t="shared" si="44"/>
        <v>0</v>
      </c>
      <c r="E350" s="105"/>
      <c r="F350" s="11">
        <f>SUM(F351:F352)</f>
        <v>0</v>
      </c>
      <c r="G350" s="106">
        <f>SUM(G351:G352)</f>
        <v>0</v>
      </c>
      <c r="H350" s="106">
        <f>SUM(H351:H352)</f>
        <v>0</v>
      </c>
      <c r="I350" s="106">
        <f>SUM(I351:I352)</f>
        <v>0</v>
      </c>
      <c r="J350" s="105"/>
      <c r="K350" s="11">
        <f>SUM(K351:K352)</f>
        <v>0</v>
      </c>
      <c r="L350" s="106">
        <f>SUM(L351:L352)</f>
        <v>0</v>
      </c>
      <c r="M350" s="11">
        <f>SUM(M351:M352)</f>
        <v>0</v>
      </c>
      <c r="N350" s="106">
        <f>SUM(N351:N352)</f>
        <v>0</v>
      </c>
      <c r="O350" s="106"/>
      <c r="P350" s="11">
        <f>SUM(P351:P352)</f>
        <v>0</v>
      </c>
      <c r="Q350" s="106">
        <f>SUM(Q351:Q352)</f>
        <v>0</v>
      </c>
      <c r="R350" s="105"/>
      <c r="S350" s="102">
        <f>SUM(S351:S352)</f>
        <v>0</v>
      </c>
      <c r="T350" s="107">
        <f>SUM(T351:T352)</f>
        <v>0</v>
      </c>
    </row>
    <row r="351" spans="1:20" s="19" customFormat="1" ht="15">
      <c r="A351" s="4"/>
      <c r="B351" s="4"/>
      <c r="C351" s="7">
        <f t="shared" si="42"/>
        <v>0</v>
      </c>
      <c r="D351" s="7">
        <f t="shared" si="44"/>
        <v>0</v>
      </c>
      <c r="E351" s="6"/>
      <c r="F351" s="11"/>
      <c r="G351" s="12"/>
      <c r="H351" s="12"/>
      <c r="I351" s="12"/>
      <c r="J351" s="6"/>
      <c r="K351" s="9"/>
      <c r="L351" s="10"/>
      <c r="M351" s="9"/>
      <c r="N351" s="10"/>
      <c r="O351" s="10"/>
      <c r="P351" s="9"/>
      <c r="Q351" s="10"/>
      <c r="R351" s="6"/>
      <c r="S351" s="17"/>
      <c r="T351" s="18"/>
    </row>
    <row r="352" spans="1:20" s="19" customFormat="1" ht="15">
      <c r="A352" s="4"/>
      <c r="B352" s="4" t="s">
        <v>47</v>
      </c>
      <c r="C352" s="7">
        <f t="shared" si="42"/>
        <v>0</v>
      </c>
      <c r="D352" s="7">
        <f t="shared" si="44"/>
        <v>0</v>
      </c>
      <c r="E352" s="6"/>
      <c r="F352" s="11"/>
      <c r="G352" s="12"/>
      <c r="H352" s="12"/>
      <c r="I352" s="12"/>
      <c r="J352" s="6"/>
      <c r="K352" s="11"/>
      <c r="L352" s="12"/>
      <c r="M352" s="11"/>
      <c r="N352" s="12"/>
      <c r="O352" s="12"/>
      <c r="P352" s="11"/>
      <c r="Q352" s="12"/>
      <c r="R352" s="6"/>
      <c r="S352" s="102"/>
      <c r="T352" s="103"/>
    </row>
    <row r="353" spans="1:20" s="19" customFormat="1" ht="30">
      <c r="A353" s="84">
        <v>5203</v>
      </c>
      <c r="B353" s="84" t="s">
        <v>25</v>
      </c>
      <c r="C353" s="7">
        <f t="shared" si="42"/>
        <v>0</v>
      </c>
      <c r="D353" s="7">
        <f t="shared" si="44"/>
        <v>0</v>
      </c>
      <c r="E353" s="105"/>
      <c r="F353" s="11">
        <f>SUM(F354:F356)</f>
        <v>0</v>
      </c>
      <c r="G353" s="106">
        <f>SUM(G354:G356)</f>
        <v>0</v>
      </c>
      <c r="H353" s="106">
        <f>SUM(H354:H356)</f>
        <v>0</v>
      </c>
      <c r="I353" s="106">
        <f>SUM(I354:I356)</f>
        <v>0</v>
      </c>
      <c r="J353" s="105"/>
      <c r="K353" s="11">
        <f>SUM(K354:K356)</f>
        <v>0</v>
      </c>
      <c r="L353" s="106">
        <f>SUM(L354:L356)</f>
        <v>0</v>
      </c>
      <c r="M353" s="11">
        <f>SUM(M354:M356)</f>
        <v>0</v>
      </c>
      <c r="N353" s="106">
        <f>SUM(N354:N356)</f>
        <v>0</v>
      </c>
      <c r="O353" s="106"/>
      <c r="P353" s="11">
        <f>SUM(P354:P356)</f>
        <v>0</v>
      </c>
      <c r="Q353" s="106">
        <f>SUM(Q354:Q356)</f>
        <v>0</v>
      </c>
      <c r="R353" s="105"/>
      <c r="S353" s="102">
        <f>SUM(S354:S356)</f>
        <v>0</v>
      </c>
      <c r="T353" s="107">
        <f>SUM(T354:T356)</f>
        <v>0</v>
      </c>
    </row>
    <row r="354" spans="1:20" s="19" customFormat="1" ht="15">
      <c r="A354" s="4"/>
      <c r="B354" s="4"/>
      <c r="C354" s="7"/>
      <c r="D354" s="7"/>
      <c r="E354" s="6"/>
      <c r="F354" s="11"/>
      <c r="G354" s="12"/>
      <c r="H354" s="12"/>
      <c r="I354" s="12"/>
      <c r="J354" s="6"/>
      <c r="K354" s="11"/>
      <c r="L354" s="12"/>
      <c r="M354" s="11"/>
      <c r="N354" s="12"/>
      <c r="O354" s="12"/>
      <c r="P354" s="11"/>
      <c r="Q354" s="12"/>
      <c r="R354" s="6"/>
      <c r="S354" s="102"/>
      <c r="T354" s="103"/>
    </row>
    <row r="355" spans="1:20" s="19" customFormat="1" ht="15">
      <c r="A355" s="4"/>
      <c r="B355" s="4"/>
      <c r="C355" s="7"/>
      <c r="D355" s="7"/>
      <c r="E355" s="6"/>
      <c r="F355" s="11"/>
      <c r="G355" s="12"/>
      <c r="H355" s="12"/>
      <c r="I355" s="12"/>
      <c r="J355" s="6"/>
      <c r="K355" s="11"/>
      <c r="L355" s="12"/>
      <c r="M355" s="11"/>
      <c r="N355" s="12"/>
      <c r="O355" s="12"/>
      <c r="P355" s="11"/>
      <c r="Q355" s="12"/>
      <c r="R355" s="6"/>
      <c r="S355" s="102"/>
      <c r="T355" s="103"/>
    </row>
    <row r="356" spans="1:20" s="19" customFormat="1" ht="15">
      <c r="A356" s="4"/>
      <c r="B356" s="4"/>
      <c r="C356" s="7"/>
      <c r="D356" s="7"/>
      <c r="E356" s="6"/>
      <c r="F356" s="11"/>
      <c r="G356" s="12"/>
      <c r="H356" s="12"/>
      <c r="I356" s="12"/>
      <c r="J356" s="6"/>
      <c r="K356" s="11"/>
      <c r="L356" s="12"/>
      <c r="M356" s="11"/>
      <c r="N356" s="12"/>
      <c r="O356" s="12"/>
      <c r="P356" s="11"/>
      <c r="Q356" s="12"/>
      <c r="R356" s="6"/>
      <c r="S356" s="102"/>
      <c r="T356" s="103"/>
    </row>
    <row r="357" spans="1:20" s="19" customFormat="1" ht="15">
      <c r="A357" s="84">
        <v>5204</v>
      </c>
      <c r="B357" s="84" t="s">
        <v>26</v>
      </c>
      <c r="C357" s="7">
        <f t="shared" si="42"/>
        <v>0</v>
      </c>
      <c r="D357" s="7">
        <f t="shared" si="44"/>
        <v>0</v>
      </c>
      <c r="E357" s="105"/>
      <c r="F357" s="11">
        <f>SUM(F358:F359)</f>
        <v>0</v>
      </c>
      <c r="G357" s="106">
        <f>SUM(G358:G359)</f>
        <v>0</v>
      </c>
      <c r="H357" s="106">
        <f>SUM(H358:H359)</f>
        <v>0</v>
      </c>
      <c r="I357" s="106">
        <f>SUM(I358:I359)</f>
        <v>0</v>
      </c>
      <c r="J357" s="105"/>
      <c r="K357" s="11">
        <f>SUM(K358:K359)</f>
        <v>0</v>
      </c>
      <c r="L357" s="106">
        <f>SUM(L358:L359)</f>
        <v>0</v>
      </c>
      <c r="M357" s="11">
        <f>SUM(M358:M359)</f>
        <v>0</v>
      </c>
      <c r="N357" s="106">
        <f>SUM(N358:N359)</f>
        <v>0</v>
      </c>
      <c r="O357" s="106"/>
      <c r="P357" s="11">
        <f>SUM(P358:P359)</f>
        <v>0</v>
      </c>
      <c r="Q357" s="106">
        <f>SUM(Q358:Q359)</f>
        <v>0</v>
      </c>
      <c r="R357" s="105"/>
      <c r="S357" s="102">
        <f>SUM(S358:S359)</f>
        <v>0</v>
      </c>
      <c r="T357" s="107">
        <f>SUM(T358:T359)</f>
        <v>0</v>
      </c>
    </row>
    <row r="358" spans="1:20" s="19" customFormat="1" ht="15">
      <c r="A358" s="4"/>
      <c r="B358" s="4"/>
      <c r="C358" s="7">
        <f t="shared" si="42"/>
        <v>0</v>
      </c>
      <c r="D358" s="7">
        <f t="shared" si="44"/>
        <v>0</v>
      </c>
      <c r="E358" s="6"/>
      <c r="F358" s="11"/>
      <c r="G358" s="12"/>
      <c r="H358" s="12"/>
      <c r="I358" s="12"/>
      <c r="J358" s="6"/>
      <c r="K358" s="11"/>
      <c r="L358" s="12"/>
      <c r="M358" s="11"/>
      <c r="N358" s="12"/>
      <c r="O358" s="12"/>
      <c r="P358" s="11"/>
      <c r="Q358" s="12"/>
      <c r="R358" s="6"/>
      <c r="S358" s="102"/>
      <c r="T358" s="103"/>
    </row>
    <row r="359" spans="1:20" s="19" customFormat="1" ht="15">
      <c r="A359" s="4"/>
      <c r="B359" s="115"/>
      <c r="C359" s="7">
        <f t="shared" si="42"/>
        <v>0</v>
      </c>
      <c r="D359" s="7">
        <f t="shared" si="44"/>
        <v>0</v>
      </c>
      <c r="E359" s="6"/>
      <c r="F359" s="11"/>
      <c r="G359" s="12"/>
      <c r="H359" s="12"/>
      <c r="I359" s="12"/>
      <c r="J359" s="6"/>
      <c r="K359" s="11"/>
      <c r="L359" s="12"/>
      <c r="M359" s="11"/>
      <c r="N359" s="12"/>
      <c r="O359" s="12"/>
      <c r="P359" s="11"/>
      <c r="Q359" s="12"/>
      <c r="R359" s="6"/>
      <c r="S359" s="102"/>
      <c r="T359" s="103"/>
    </row>
    <row r="360" spans="1:20" s="19" customFormat="1" ht="15">
      <c r="A360" s="84">
        <v>5205</v>
      </c>
      <c r="B360" s="84" t="s">
        <v>27</v>
      </c>
      <c r="C360" s="7">
        <f t="shared" si="42"/>
        <v>0</v>
      </c>
      <c r="D360" s="7">
        <f t="shared" si="44"/>
        <v>0</v>
      </c>
      <c r="E360" s="105"/>
      <c r="F360" s="11">
        <f>SUM(F361:F363)</f>
        <v>0</v>
      </c>
      <c r="G360" s="106">
        <f>SUM(G361:G363)</f>
        <v>0</v>
      </c>
      <c r="H360" s="106">
        <f>SUM(H361:H363)</f>
        <v>0</v>
      </c>
      <c r="I360" s="106">
        <f>SUM(I361:I363)</f>
        <v>0</v>
      </c>
      <c r="J360" s="105"/>
      <c r="K360" s="11">
        <f>SUM(K361:K363)</f>
        <v>0</v>
      </c>
      <c r="L360" s="106">
        <f>SUM(L361:L363)</f>
        <v>0</v>
      </c>
      <c r="M360" s="11">
        <f>SUM(M361:M363)</f>
        <v>0</v>
      </c>
      <c r="N360" s="106">
        <f>SUM(N361:N363)</f>
        <v>0</v>
      </c>
      <c r="O360" s="106"/>
      <c r="P360" s="11">
        <f>SUM(P361:P363)</f>
        <v>0</v>
      </c>
      <c r="Q360" s="106">
        <f>SUM(Q361:Q363)</f>
        <v>0</v>
      </c>
      <c r="R360" s="105"/>
      <c r="S360" s="102">
        <f>SUM(S361:S363)</f>
        <v>0</v>
      </c>
      <c r="T360" s="107">
        <f>SUM(T361:T363)</f>
        <v>0</v>
      </c>
    </row>
    <row r="361" spans="1:20" s="19" customFormat="1" ht="15">
      <c r="A361" s="4"/>
      <c r="B361" s="4"/>
      <c r="C361" s="7">
        <f t="shared" si="42"/>
        <v>0</v>
      </c>
      <c r="D361" s="7">
        <f aca="true" t="shared" si="45" ref="D361:D428">H361+L361+N361+Q361+T361</f>
        <v>0</v>
      </c>
      <c r="E361" s="6"/>
      <c r="F361" s="11"/>
      <c r="G361" s="12"/>
      <c r="H361" s="12"/>
      <c r="I361" s="12"/>
      <c r="J361" s="6"/>
      <c r="K361" s="11"/>
      <c r="L361" s="12"/>
      <c r="M361" s="11"/>
      <c r="N361" s="12"/>
      <c r="O361" s="12"/>
      <c r="P361" s="11"/>
      <c r="Q361" s="12"/>
      <c r="R361" s="6"/>
      <c r="S361" s="102"/>
      <c r="T361" s="103"/>
    </row>
    <row r="362" spans="1:20" s="19" customFormat="1" ht="15">
      <c r="A362" s="4"/>
      <c r="B362" s="4"/>
      <c r="C362" s="7">
        <f t="shared" si="42"/>
        <v>0</v>
      </c>
      <c r="D362" s="7">
        <f t="shared" si="45"/>
        <v>0</v>
      </c>
      <c r="E362" s="6"/>
      <c r="F362" s="11"/>
      <c r="G362" s="12"/>
      <c r="H362" s="12"/>
      <c r="I362" s="12"/>
      <c r="J362" s="6"/>
      <c r="K362" s="11"/>
      <c r="L362" s="12"/>
      <c r="M362" s="11"/>
      <c r="N362" s="12"/>
      <c r="O362" s="12"/>
      <c r="P362" s="11"/>
      <c r="Q362" s="12"/>
      <c r="R362" s="6"/>
      <c r="S362" s="102"/>
      <c r="T362" s="103"/>
    </row>
    <row r="363" spans="1:20" s="19" customFormat="1" ht="15">
      <c r="A363" s="4"/>
      <c r="B363" s="4"/>
      <c r="C363" s="7">
        <f t="shared" si="42"/>
        <v>0</v>
      </c>
      <c r="D363" s="7">
        <f t="shared" si="45"/>
        <v>0</v>
      </c>
      <c r="E363" s="6"/>
      <c r="F363" s="11"/>
      <c r="G363" s="12"/>
      <c r="H363" s="12"/>
      <c r="I363" s="12"/>
      <c r="J363" s="6"/>
      <c r="K363" s="11"/>
      <c r="L363" s="12"/>
      <c r="M363" s="11"/>
      <c r="N363" s="12"/>
      <c r="O363" s="12"/>
      <c r="P363" s="11"/>
      <c r="Q363" s="12"/>
      <c r="R363" s="6"/>
      <c r="S363" s="102"/>
      <c r="T363" s="103"/>
    </row>
    <row r="364" spans="1:20" s="19" customFormat="1" ht="15">
      <c r="A364" s="84">
        <v>5206</v>
      </c>
      <c r="B364" s="84" t="s">
        <v>44</v>
      </c>
      <c r="C364" s="7">
        <f t="shared" si="42"/>
        <v>0</v>
      </c>
      <c r="D364" s="7">
        <f t="shared" si="45"/>
        <v>0</v>
      </c>
      <c r="E364" s="105"/>
      <c r="F364" s="11">
        <f>F365+F370</f>
        <v>0</v>
      </c>
      <c r="G364" s="106">
        <f>G365+G370</f>
        <v>0</v>
      </c>
      <c r="H364" s="106">
        <f>H365+H370</f>
        <v>0</v>
      </c>
      <c r="I364" s="106">
        <f>I365+I370</f>
        <v>0</v>
      </c>
      <c r="J364" s="105"/>
      <c r="K364" s="11">
        <f aca="true" t="shared" si="46" ref="K364:Q364">K365+K370</f>
        <v>0</v>
      </c>
      <c r="L364" s="106">
        <f t="shared" si="46"/>
        <v>0</v>
      </c>
      <c r="M364" s="11">
        <f t="shared" si="46"/>
        <v>0</v>
      </c>
      <c r="N364" s="106">
        <f t="shared" si="46"/>
        <v>0</v>
      </c>
      <c r="O364" s="106"/>
      <c r="P364" s="11">
        <f t="shared" si="46"/>
        <v>0</v>
      </c>
      <c r="Q364" s="106">
        <f t="shared" si="46"/>
        <v>0</v>
      </c>
      <c r="R364" s="105"/>
      <c r="S364" s="102">
        <f>S365+S370</f>
        <v>0</v>
      </c>
      <c r="T364" s="107">
        <f>T365+T370</f>
        <v>0</v>
      </c>
    </row>
    <row r="365" spans="1:20" s="19" customFormat="1" ht="15">
      <c r="A365" s="4"/>
      <c r="B365" s="4" t="s">
        <v>48</v>
      </c>
      <c r="C365" s="7">
        <f t="shared" si="42"/>
        <v>0</v>
      </c>
      <c r="D365" s="7">
        <f t="shared" si="45"/>
        <v>0</v>
      </c>
      <c r="E365" s="6"/>
      <c r="F365" s="11">
        <f>SUM(F366:F369)</f>
        <v>0</v>
      </c>
      <c r="G365" s="12">
        <f>SUM(G366:G369)</f>
        <v>0</v>
      </c>
      <c r="H365" s="12">
        <f>SUM(H366:H369)</f>
        <v>0</v>
      </c>
      <c r="I365" s="12">
        <f>SUM(I366:I369)</f>
        <v>0</v>
      </c>
      <c r="J365" s="6"/>
      <c r="K365" s="11">
        <f aca="true" t="shared" si="47" ref="K365:Q365">SUM(K366:K369)</f>
        <v>0</v>
      </c>
      <c r="L365" s="12">
        <f t="shared" si="47"/>
        <v>0</v>
      </c>
      <c r="M365" s="11">
        <f t="shared" si="47"/>
        <v>0</v>
      </c>
      <c r="N365" s="12">
        <f t="shared" si="47"/>
        <v>0</v>
      </c>
      <c r="O365" s="12"/>
      <c r="P365" s="11">
        <f t="shared" si="47"/>
        <v>0</v>
      </c>
      <c r="Q365" s="12">
        <f t="shared" si="47"/>
        <v>0</v>
      </c>
      <c r="R365" s="6"/>
      <c r="S365" s="102">
        <f>SUM(S366:S369)</f>
        <v>0</v>
      </c>
      <c r="T365" s="103">
        <f>SUM(T366:T369)</f>
        <v>0</v>
      </c>
    </row>
    <row r="366" spans="1:20" s="19" customFormat="1" ht="15">
      <c r="A366" s="4"/>
      <c r="B366" s="4"/>
      <c r="C366" s="7">
        <f t="shared" si="42"/>
        <v>0</v>
      </c>
      <c r="D366" s="7">
        <f t="shared" si="45"/>
        <v>0</v>
      </c>
      <c r="E366" s="6"/>
      <c r="F366" s="11"/>
      <c r="G366" s="12"/>
      <c r="H366" s="12"/>
      <c r="I366" s="12"/>
      <c r="J366" s="6"/>
      <c r="K366" s="11"/>
      <c r="L366" s="12"/>
      <c r="M366" s="11"/>
      <c r="N366" s="12"/>
      <c r="O366" s="12"/>
      <c r="P366" s="11"/>
      <c r="Q366" s="12"/>
      <c r="R366" s="6"/>
      <c r="S366" s="102"/>
      <c r="T366" s="103"/>
    </row>
    <row r="367" spans="1:20" s="19" customFormat="1" ht="15">
      <c r="A367" s="4"/>
      <c r="B367" s="4"/>
      <c r="C367" s="7">
        <f t="shared" si="42"/>
        <v>0</v>
      </c>
      <c r="D367" s="7">
        <f t="shared" si="45"/>
        <v>0</v>
      </c>
      <c r="E367" s="6"/>
      <c r="F367" s="11"/>
      <c r="G367" s="12"/>
      <c r="H367" s="12"/>
      <c r="I367" s="12"/>
      <c r="J367" s="6"/>
      <c r="K367" s="11"/>
      <c r="L367" s="12"/>
      <c r="M367" s="11"/>
      <c r="N367" s="12"/>
      <c r="O367" s="12"/>
      <c r="P367" s="11"/>
      <c r="Q367" s="12"/>
      <c r="R367" s="6"/>
      <c r="S367" s="102"/>
      <c r="T367" s="103"/>
    </row>
    <row r="368" spans="1:20" s="19" customFormat="1" ht="15">
      <c r="A368" s="4"/>
      <c r="B368" s="4"/>
      <c r="C368" s="7">
        <f t="shared" si="42"/>
        <v>0</v>
      </c>
      <c r="D368" s="7">
        <f t="shared" si="45"/>
        <v>0</v>
      </c>
      <c r="E368" s="6"/>
      <c r="F368" s="11"/>
      <c r="G368" s="12"/>
      <c r="H368" s="12"/>
      <c r="I368" s="12"/>
      <c r="J368" s="6"/>
      <c r="K368" s="11"/>
      <c r="L368" s="12"/>
      <c r="M368" s="11"/>
      <c r="N368" s="12"/>
      <c r="O368" s="12"/>
      <c r="P368" s="11"/>
      <c r="Q368" s="12"/>
      <c r="R368" s="6"/>
      <c r="S368" s="102"/>
      <c r="T368" s="103"/>
    </row>
    <row r="369" spans="1:20" s="19" customFormat="1" ht="15">
      <c r="A369" s="4"/>
      <c r="B369" s="4" t="s">
        <v>47</v>
      </c>
      <c r="C369" s="7">
        <f t="shared" si="42"/>
        <v>0</v>
      </c>
      <c r="D369" s="7">
        <f t="shared" si="45"/>
        <v>0</v>
      </c>
      <c r="E369" s="6"/>
      <c r="F369" s="11"/>
      <c r="G369" s="12"/>
      <c r="H369" s="12"/>
      <c r="I369" s="12"/>
      <c r="J369" s="6"/>
      <c r="K369" s="11"/>
      <c r="L369" s="12"/>
      <c r="M369" s="11"/>
      <c r="N369" s="12"/>
      <c r="O369" s="12"/>
      <c r="P369" s="11"/>
      <c r="Q369" s="12"/>
      <c r="R369" s="6"/>
      <c r="S369" s="102"/>
      <c r="T369" s="103"/>
    </row>
    <row r="370" spans="1:20" s="19" customFormat="1" ht="15">
      <c r="A370" s="84"/>
      <c r="B370" s="84" t="s">
        <v>20</v>
      </c>
      <c r="C370" s="7">
        <f t="shared" si="42"/>
        <v>0</v>
      </c>
      <c r="D370" s="7">
        <f t="shared" si="45"/>
        <v>0</v>
      </c>
      <c r="E370" s="105"/>
      <c r="F370" s="11">
        <f>SUM(F371:F371)</f>
        <v>0</v>
      </c>
      <c r="G370" s="106">
        <f>SUM(G371:G371)</f>
        <v>0</v>
      </c>
      <c r="H370" s="106">
        <f>SUM(H371:H371)</f>
        <v>0</v>
      </c>
      <c r="I370" s="106">
        <f>SUM(I371:I371)</f>
        <v>0</v>
      </c>
      <c r="J370" s="105"/>
      <c r="K370" s="11">
        <f aca="true" t="shared" si="48" ref="K370:Q370">SUM(K371:K371)</f>
        <v>0</v>
      </c>
      <c r="L370" s="106">
        <f t="shared" si="48"/>
        <v>0</v>
      </c>
      <c r="M370" s="11">
        <f t="shared" si="48"/>
        <v>0</v>
      </c>
      <c r="N370" s="106">
        <f t="shared" si="48"/>
        <v>0</v>
      </c>
      <c r="O370" s="106"/>
      <c r="P370" s="11">
        <f t="shared" si="48"/>
        <v>0</v>
      </c>
      <c r="Q370" s="106">
        <f t="shared" si="48"/>
        <v>0</v>
      </c>
      <c r="R370" s="105"/>
      <c r="S370" s="102">
        <f>SUM(S371:S371)</f>
        <v>0</v>
      </c>
      <c r="T370" s="107">
        <f>SUM(T371:T371)</f>
        <v>0</v>
      </c>
    </row>
    <row r="371" spans="1:20" s="19" customFormat="1" ht="15">
      <c r="A371" s="4"/>
      <c r="B371" s="4" t="s">
        <v>47</v>
      </c>
      <c r="C371" s="7">
        <f t="shared" si="42"/>
        <v>0</v>
      </c>
      <c r="D371" s="7">
        <f t="shared" si="45"/>
        <v>0</v>
      </c>
      <c r="E371" s="6"/>
      <c r="F371" s="11"/>
      <c r="G371" s="12"/>
      <c r="H371" s="12"/>
      <c r="I371" s="12"/>
      <c r="J371" s="6"/>
      <c r="K371" s="11"/>
      <c r="L371" s="12"/>
      <c r="M371" s="11"/>
      <c r="N371" s="12"/>
      <c r="O371" s="12"/>
      <c r="P371" s="11"/>
      <c r="Q371" s="12"/>
      <c r="R371" s="6"/>
      <c r="S371" s="102"/>
      <c r="T371" s="103"/>
    </row>
    <row r="372" spans="1:20" s="19" customFormat="1" ht="15">
      <c r="A372" s="84">
        <v>5219</v>
      </c>
      <c r="B372" s="84" t="s">
        <v>28</v>
      </c>
      <c r="C372" s="7">
        <f t="shared" si="42"/>
        <v>0</v>
      </c>
      <c r="D372" s="7">
        <f t="shared" si="45"/>
        <v>0</v>
      </c>
      <c r="E372" s="105"/>
      <c r="F372" s="11">
        <f>SUM(F373:F374)</f>
        <v>0</v>
      </c>
      <c r="G372" s="106">
        <f>SUM(G373:G374)</f>
        <v>0</v>
      </c>
      <c r="H372" s="106">
        <f>SUM(H373:H374)</f>
        <v>0</v>
      </c>
      <c r="I372" s="106">
        <f>SUM(I373:I374)</f>
        <v>0</v>
      </c>
      <c r="J372" s="105"/>
      <c r="K372" s="11">
        <f>SUM(K373:K374)</f>
        <v>0</v>
      </c>
      <c r="L372" s="106">
        <f>SUM(L373:L374)</f>
        <v>0</v>
      </c>
      <c r="M372" s="11">
        <f>SUM(M373:M374)</f>
        <v>0</v>
      </c>
      <c r="N372" s="106">
        <f>SUM(N373:N374)</f>
        <v>0</v>
      </c>
      <c r="O372" s="106"/>
      <c r="P372" s="11">
        <f>SUM(P373:P374)</f>
        <v>0</v>
      </c>
      <c r="Q372" s="106">
        <f>SUM(Q373:Q374)</f>
        <v>0</v>
      </c>
      <c r="R372" s="105"/>
      <c r="S372" s="102">
        <f>SUM(S373:S374)</f>
        <v>0</v>
      </c>
      <c r="T372" s="107">
        <f>SUM(T373:T374)</f>
        <v>0</v>
      </c>
    </row>
    <row r="373" spans="1:20" s="19" customFormat="1" ht="15">
      <c r="A373" s="4"/>
      <c r="B373" s="4"/>
      <c r="C373" s="7">
        <f t="shared" si="42"/>
        <v>0</v>
      </c>
      <c r="D373" s="7">
        <f t="shared" si="45"/>
        <v>0</v>
      </c>
      <c r="E373" s="6"/>
      <c r="F373" s="11"/>
      <c r="G373" s="12"/>
      <c r="H373" s="12"/>
      <c r="I373" s="12"/>
      <c r="J373" s="6"/>
      <c r="K373" s="108"/>
      <c r="L373" s="109"/>
      <c r="M373" s="108"/>
      <c r="N373" s="109"/>
      <c r="O373" s="109"/>
      <c r="P373" s="108"/>
      <c r="Q373" s="109"/>
      <c r="R373" s="6"/>
      <c r="S373" s="110"/>
      <c r="T373" s="111"/>
    </row>
    <row r="374" spans="1:20" s="19" customFormat="1" ht="15">
      <c r="A374" s="4"/>
      <c r="B374" s="4" t="s">
        <v>47</v>
      </c>
      <c r="C374" s="7">
        <f t="shared" si="42"/>
        <v>0</v>
      </c>
      <c r="D374" s="7">
        <f t="shared" si="45"/>
        <v>0</v>
      </c>
      <c r="E374" s="6"/>
      <c r="F374" s="11"/>
      <c r="G374" s="12"/>
      <c r="H374" s="12"/>
      <c r="I374" s="12"/>
      <c r="J374" s="6"/>
      <c r="K374" s="108"/>
      <c r="L374" s="109"/>
      <c r="M374" s="108"/>
      <c r="N374" s="109"/>
      <c r="O374" s="109"/>
      <c r="P374" s="108"/>
      <c r="Q374" s="109"/>
      <c r="R374" s="6"/>
      <c r="S374" s="110"/>
      <c r="T374" s="111"/>
    </row>
    <row r="375" spans="1:20" s="19" customFormat="1" ht="31.5" customHeight="1">
      <c r="A375" s="73">
        <v>5300</v>
      </c>
      <c r="B375" s="104" t="s">
        <v>5</v>
      </c>
      <c r="C375" s="7">
        <f t="shared" si="42"/>
        <v>57537</v>
      </c>
      <c r="D375" s="7">
        <f t="shared" si="45"/>
        <v>57537</v>
      </c>
      <c r="E375" s="131"/>
      <c r="F375" s="9">
        <f>F376+F387+F394+F405+F413+F422+F431+F441</f>
        <v>16137</v>
      </c>
      <c r="G375" s="7">
        <f>G376+G387+G394+G405+G413+G422+G431+G441</f>
        <v>0</v>
      </c>
      <c r="H375" s="7">
        <f>H376+H387+H394+H405+H413+H422+H431+H441</f>
        <v>16137</v>
      </c>
      <c r="I375" s="7">
        <f>I376+I387+I394+I405+I413+I422+I431+I441</f>
        <v>0</v>
      </c>
      <c r="J375" s="132"/>
      <c r="K375" s="9">
        <f>K376+K387+K394+K405+K413+K422+K431+K441</f>
        <v>0</v>
      </c>
      <c r="L375" s="7">
        <f>L376+L387+L394+L405+L413+L422+L431+L441</f>
        <v>0</v>
      </c>
      <c r="M375" s="9">
        <f>M376+M387+M394+M405+M413+M422+M431+M441</f>
        <v>36100</v>
      </c>
      <c r="N375" s="7">
        <f>N376+N387+N394+N405+N413+N422+N431+N441</f>
        <v>36100</v>
      </c>
      <c r="O375" s="7"/>
      <c r="P375" s="9">
        <f>P376+P387+P394+P405+P413+P422+P431+P441</f>
        <v>0</v>
      </c>
      <c r="Q375" s="7">
        <f>Q376+Q387+Q394+Q405+Q413+Q422+Q431+Q441</f>
        <v>0</v>
      </c>
      <c r="R375" s="132"/>
      <c r="S375" s="17">
        <f>S376+S387+S394+S405+S413+S422+S431+S441</f>
        <v>5300</v>
      </c>
      <c r="T375" s="133">
        <f>T376+T387+T394+T405+T413+T422+T431+T441</f>
        <v>5300</v>
      </c>
    </row>
    <row r="376" spans="1:20" s="79" customFormat="1" ht="17.25" customHeight="1">
      <c r="A376" s="76" t="s">
        <v>10</v>
      </c>
      <c r="B376" s="76" t="s">
        <v>29</v>
      </c>
      <c r="C376" s="7">
        <f t="shared" si="42"/>
        <v>32400</v>
      </c>
      <c r="D376" s="7">
        <f t="shared" si="45"/>
        <v>32400</v>
      </c>
      <c r="E376" s="77"/>
      <c r="F376" s="9">
        <f>F377+F383</f>
        <v>0</v>
      </c>
      <c r="G376" s="78">
        <f>G377+G383</f>
        <v>0</v>
      </c>
      <c r="H376" s="78">
        <f>H377+H383</f>
        <v>0</v>
      </c>
      <c r="I376" s="78">
        <f>I377+I383</f>
        <v>0</v>
      </c>
      <c r="J376" s="77"/>
      <c r="K376" s="9">
        <f>K377+K383</f>
        <v>0</v>
      </c>
      <c r="L376" s="78">
        <f aca="true" t="shared" si="49" ref="L376:Q376">L377+L383</f>
        <v>0</v>
      </c>
      <c r="M376" s="9">
        <f t="shared" si="49"/>
        <v>32400</v>
      </c>
      <c r="N376" s="78">
        <f t="shared" si="49"/>
        <v>32400</v>
      </c>
      <c r="O376" s="78"/>
      <c r="P376" s="9">
        <f t="shared" si="49"/>
        <v>0</v>
      </c>
      <c r="Q376" s="78">
        <f t="shared" si="49"/>
        <v>0</v>
      </c>
      <c r="R376" s="77"/>
      <c r="S376" s="17">
        <f>S377+S383</f>
        <v>0</v>
      </c>
      <c r="T376" s="87">
        <f>T377+T383</f>
        <v>0</v>
      </c>
    </row>
    <row r="377" spans="1:20" s="19" customFormat="1" ht="30">
      <c r="A377" s="84">
        <v>5301</v>
      </c>
      <c r="B377" s="84" t="s">
        <v>50</v>
      </c>
      <c r="C377" s="7">
        <f t="shared" si="42"/>
        <v>32400</v>
      </c>
      <c r="D377" s="7">
        <f t="shared" si="45"/>
        <v>32400</v>
      </c>
      <c r="E377" s="134"/>
      <c r="F377" s="135">
        <f>SUM(F378:F382)</f>
        <v>0</v>
      </c>
      <c r="G377" s="134">
        <f>SUM(G378:G382)</f>
        <v>0</v>
      </c>
      <c r="H377" s="134">
        <f>SUM(H378:H382)</f>
        <v>0</v>
      </c>
      <c r="I377" s="134">
        <f>SUM(I378:I382)</f>
        <v>0</v>
      </c>
      <c r="J377" s="134"/>
      <c r="K377" s="135">
        <f>SUM(K378:K382)</f>
        <v>0</v>
      </c>
      <c r="L377" s="134">
        <f aca="true" t="shared" si="50" ref="L377:Q377">SUM(L378:L382)</f>
        <v>0</v>
      </c>
      <c r="M377" s="135">
        <f t="shared" si="50"/>
        <v>32400</v>
      </c>
      <c r="N377" s="134">
        <f t="shared" si="50"/>
        <v>32400</v>
      </c>
      <c r="O377" s="134"/>
      <c r="P377" s="135">
        <f t="shared" si="50"/>
        <v>0</v>
      </c>
      <c r="Q377" s="134">
        <f t="shared" si="50"/>
        <v>0</v>
      </c>
      <c r="R377" s="134"/>
      <c r="S377" s="135">
        <f>SUM(S378:S382)</f>
        <v>0</v>
      </c>
      <c r="T377" s="134">
        <f>SUM(T378:T382)</f>
        <v>0</v>
      </c>
    </row>
    <row r="378" spans="1:20" s="19" customFormat="1" ht="30">
      <c r="A378" s="4"/>
      <c r="B378" s="4" t="s">
        <v>83</v>
      </c>
      <c r="C378" s="7">
        <f t="shared" si="42"/>
        <v>11500</v>
      </c>
      <c r="D378" s="7">
        <f t="shared" si="45"/>
        <v>11500</v>
      </c>
      <c r="E378" s="16"/>
      <c r="F378" s="135"/>
      <c r="G378" s="16"/>
      <c r="H378" s="16"/>
      <c r="I378" s="16"/>
      <c r="J378" s="16"/>
      <c r="K378" s="135"/>
      <c r="L378" s="16"/>
      <c r="M378" s="135">
        <v>11500</v>
      </c>
      <c r="N378" s="16">
        <v>11500</v>
      </c>
      <c r="O378" s="16"/>
      <c r="P378" s="135"/>
      <c r="Q378" s="16"/>
      <c r="R378" s="16"/>
      <c r="S378" s="135"/>
      <c r="T378" s="16"/>
    </row>
    <row r="379" spans="1:20" s="19" customFormat="1" ht="30">
      <c r="A379" s="4"/>
      <c r="B379" s="4" t="s">
        <v>84</v>
      </c>
      <c r="C379" s="7">
        <f t="shared" si="42"/>
        <v>5900</v>
      </c>
      <c r="D379" s="7">
        <f t="shared" si="45"/>
        <v>5900</v>
      </c>
      <c r="E379" s="16"/>
      <c r="F379" s="135"/>
      <c r="G379" s="16"/>
      <c r="H379" s="16"/>
      <c r="I379" s="16"/>
      <c r="J379" s="16"/>
      <c r="K379" s="135"/>
      <c r="L379" s="16"/>
      <c r="M379" s="135">
        <v>5900</v>
      </c>
      <c r="N379" s="16">
        <v>5900</v>
      </c>
      <c r="O379" s="16"/>
      <c r="P379" s="135"/>
      <c r="Q379" s="16"/>
      <c r="R379" s="16"/>
      <c r="S379" s="135"/>
      <c r="T379" s="16"/>
    </row>
    <row r="380" spans="1:20" s="19" customFormat="1" ht="30">
      <c r="A380" s="4"/>
      <c r="B380" s="4" t="s">
        <v>85</v>
      </c>
      <c r="C380" s="7">
        <f t="shared" si="42"/>
        <v>15000</v>
      </c>
      <c r="D380" s="7">
        <f t="shared" si="45"/>
        <v>15000</v>
      </c>
      <c r="E380" s="16"/>
      <c r="F380" s="135"/>
      <c r="G380" s="16"/>
      <c r="H380" s="16"/>
      <c r="I380" s="16"/>
      <c r="J380" s="16"/>
      <c r="K380" s="135"/>
      <c r="L380" s="16"/>
      <c r="M380" s="135">
        <v>15000</v>
      </c>
      <c r="N380" s="16">
        <v>15000</v>
      </c>
      <c r="O380" s="16"/>
      <c r="P380" s="135"/>
      <c r="Q380" s="16"/>
      <c r="R380" s="16"/>
      <c r="S380" s="135"/>
      <c r="T380" s="16"/>
    </row>
    <row r="381" spans="1:20" s="19" customFormat="1" ht="15">
      <c r="A381" s="4"/>
      <c r="B381" s="4"/>
      <c r="C381" s="7">
        <f t="shared" si="42"/>
        <v>0</v>
      </c>
      <c r="D381" s="7">
        <f t="shared" si="45"/>
        <v>0</v>
      </c>
      <c r="E381" s="16"/>
      <c r="F381" s="135"/>
      <c r="G381" s="16"/>
      <c r="H381" s="16"/>
      <c r="I381" s="16"/>
      <c r="J381" s="16"/>
      <c r="K381" s="135"/>
      <c r="L381" s="16"/>
      <c r="M381" s="135"/>
      <c r="N381" s="16"/>
      <c r="O381" s="16"/>
      <c r="P381" s="135"/>
      <c r="Q381" s="16"/>
      <c r="R381" s="16"/>
      <c r="S381" s="135"/>
      <c r="T381" s="16"/>
    </row>
    <row r="382" spans="1:20" ht="15">
      <c r="A382" s="80"/>
      <c r="B382" s="80"/>
      <c r="C382" s="7">
        <f t="shared" si="42"/>
        <v>0</v>
      </c>
      <c r="D382" s="7">
        <f t="shared" si="45"/>
        <v>0</v>
      </c>
      <c r="E382" s="48"/>
      <c r="F382" s="11"/>
      <c r="G382" s="125"/>
      <c r="H382" s="125"/>
      <c r="I382" s="125"/>
      <c r="J382" s="48"/>
      <c r="K382" s="9"/>
      <c r="L382" s="47"/>
      <c r="M382" s="9"/>
      <c r="N382" s="47"/>
      <c r="O382" s="47"/>
      <c r="P382" s="9"/>
      <c r="Q382" s="47"/>
      <c r="R382" s="48"/>
      <c r="S382" s="17"/>
      <c r="T382" s="83"/>
    </row>
    <row r="383" spans="1:20" s="19" customFormat="1" ht="30">
      <c r="A383" s="84">
        <v>5309</v>
      </c>
      <c r="B383" s="84" t="s">
        <v>51</v>
      </c>
      <c r="C383" s="7">
        <f aca="true" t="shared" si="51" ref="C383:C449">F383+K383+M383+S383+P383</f>
        <v>0</v>
      </c>
      <c r="D383" s="7">
        <f t="shared" si="45"/>
        <v>0</v>
      </c>
      <c r="E383" s="105"/>
      <c r="F383" s="11">
        <f>SUM(F384:F386)</f>
        <v>0</v>
      </c>
      <c r="G383" s="106">
        <f>SUM(G384:G386)</f>
        <v>0</v>
      </c>
      <c r="H383" s="106">
        <f>SUM(H384:H386)</f>
        <v>0</v>
      </c>
      <c r="I383" s="106">
        <f>SUM(I384:I386)</f>
        <v>0</v>
      </c>
      <c r="J383" s="105"/>
      <c r="K383" s="9">
        <f>SUM(K384:K386)</f>
        <v>0</v>
      </c>
      <c r="L383" s="86">
        <f>SUM(L384:L386)</f>
        <v>0</v>
      </c>
      <c r="M383" s="9">
        <f>SUM(M384:M386)</f>
        <v>0</v>
      </c>
      <c r="N383" s="86">
        <f>SUM(N384:N386)</f>
        <v>0</v>
      </c>
      <c r="O383" s="86"/>
      <c r="P383" s="9">
        <f>SUM(P384:P386)</f>
        <v>0</v>
      </c>
      <c r="Q383" s="86">
        <f>SUM(Q384:Q386)</f>
        <v>0</v>
      </c>
      <c r="R383" s="105"/>
      <c r="S383" s="17">
        <f>SUM(S384:S386)</f>
        <v>0</v>
      </c>
      <c r="T383" s="136">
        <f>SUM(T384:T386)</f>
        <v>0</v>
      </c>
    </row>
    <row r="384" spans="1:20" s="19" customFormat="1" ht="15">
      <c r="A384" s="4"/>
      <c r="B384" s="4"/>
      <c r="C384" s="7">
        <f t="shared" si="51"/>
        <v>0</v>
      </c>
      <c r="D384" s="7">
        <f t="shared" si="45"/>
        <v>0</v>
      </c>
      <c r="E384" s="6"/>
      <c r="F384" s="11"/>
      <c r="G384" s="12"/>
      <c r="H384" s="12"/>
      <c r="I384" s="12"/>
      <c r="J384" s="6"/>
      <c r="K384" s="9"/>
      <c r="L384" s="10"/>
      <c r="M384" s="9"/>
      <c r="N384" s="10"/>
      <c r="O384" s="10"/>
      <c r="P384" s="9"/>
      <c r="Q384" s="10"/>
      <c r="R384" s="6"/>
      <c r="S384" s="17"/>
      <c r="T384" s="18"/>
    </row>
    <row r="385" spans="1:20" s="19" customFormat="1" ht="15">
      <c r="A385" s="4"/>
      <c r="B385" s="4"/>
      <c r="C385" s="7">
        <f t="shared" si="51"/>
        <v>0</v>
      </c>
      <c r="D385" s="7">
        <f t="shared" si="45"/>
        <v>0</v>
      </c>
      <c r="E385" s="6"/>
      <c r="F385" s="11"/>
      <c r="G385" s="12"/>
      <c r="H385" s="12"/>
      <c r="I385" s="12"/>
      <c r="J385" s="6"/>
      <c r="K385" s="9"/>
      <c r="L385" s="10"/>
      <c r="M385" s="9"/>
      <c r="N385" s="10"/>
      <c r="O385" s="10"/>
      <c r="P385" s="9"/>
      <c r="Q385" s="10"/>
      <c r="R385" s="6"/>
      <c r="S385" s="17"/>
      <c r="T385" s="18"/>
    </row>
    <row r="386" spans="1:20" ht="15">
      <c r="A386" s="137"/>
      <c r="B386" s="80" t="s">
        <v>39</v>
      </c>
      <c r="C386" s="7">
        <f t="shared" si="51"/>
        <v>0</v>
      </c>
      <c r="D386" s="7">
        <f t="shared" si="45"/>
        <v>0</v>
      </c>
      <c r="E386" s="48"/>
      <c r="F386" s="11"/>
      <c r="G386" s="125"/>
      <c r="H386" s="125"/>
      <c r="I386" s="125"/>
      <c r="J386" s="48"/>
      <c r="K386" s="9"/>
      <c r="L386" s="47"/>
      <c r="M386" s="9"/>
      <c r="N386" s="47"/>
      <c r="O386" s="47"/>
      <c r="P386" s="9"/>
      <c r="Q386" s="47"/>
      <c r="R386" s="48"/>
      <c r="S386" s="17"/>
      <c r="T386" s="83"/>
    </row>
    <row r="387" spans="1:20" s="79" customFormat="1" ht="15">
      <c r="A387" s="76" t="s">
        <v>11</v>
      </c>
      <c r="B387" s="76" t="s">
        <v>30</v>
      </c>
      <c r="C387" s="7">
        <f t="shared" si="51"/>
        <v>0</v>
      </c>
      <c r="D387" s="7">
        <f t="shared" si="45"/>
        <v>0</v>
      </c>
      <c r="E387" s="77"/>
      <c r="F387" s="9">
        <f>F388+F390</f>
        <v>0</v>
      </c>
      <c r="G387" s="78">
        <f>G388+G390</f>
        <v>0</v>
      </c>
      <c r="H387" s="78">
        <f>H388+H390</f>
        <v>0</v>
      </c>
      <c r="I387" s="78">
        <f>I388+I390</f>
        <v>0</v>
      </c>
      <c r="J387" s="77"/>
      <c r="K387" s="9">
        <f>K388+K390</f>
        <v>0</v>
      </c>
      <c r="L387" s="78">
        <f>L388+L390</f>
        <v>0</v>
      </c>
      <c r="M387" s="9">
        <f>M388+M390</f>
        <v>0</v>
      </c>
      <c r="N387" s="78">
        <f>N388+N390</f>
        <v>0</v>
      </c>
      <c r="O387" s="78"/>
      <c r="P387" s="9">
        <f>P388+P390</f>
        <v>0</v>
      </c>
      <c r="Q387" s="78">
        <f>Q388+Q390</f>
        <v>0</v>
      </c>
      <c r="R387" s="77"/>
      <c r="S387" s="17">
        <f>S388+S390</f>
        <v>0</v>
      </c>
      <c r="T387" s="87">
        <f>T388+T390</f>
        <v>0</v>
      </c>
    </row>
    <row r="388" spans="1:20" s="19" customFormat="1" ht="30">
      <c r="A388" s="84">
        <v>5301</v>
      </c>
      <c r="B388" s="84" t="s">
        <v>50</v>
      </c>
      <c r="C388" s="7">
        <f t="shared" si="51"/>
        <v>0</v>
      </c>
      <c r="D388" s="7">
        <f t="shared" si="45"/>
        <v>0</v>
      </c>
      <c r="E388" s="134"/>
      <c r="F388" s="135">
        <f>SUM(F389:F389)</f>
        <v>0</v>
      </c>
      <c r="G388" s="134">
        <f>SUM(G389:G389)</f>
        <v>0</v>
      </c>
      <c r="H388" s="134">
        <f>SUM(H389:H389)</f>
        <v>0</v>
      </c>
      <c r="I388" s="134">
        <f>SUM(I389:I389)</f>
        <v>0</v>
      </c>
      <c r="J388" s="134"/>
      <c r="K388" s="135">
        <f>SUM(K389:K389)</f>
        <v>0</v>
      </c>
      <c r="L388" s="134">
        <f>SUM(L389:L389)</f>
        <v>0</v>
      </c>
      <c r="M388" s="135">
        <f>SUM(M389:M389)</f>
        <v>0</v>
      </c>
      <c r="N388" s="134">
        <f>SUM(N389:N389)</f>
        <v>0</v>
      </c>
      <c r="O388" s="134"/>
      <c r="P388" s="135">
        <f>SUM(P389:P389)</f>
        <v>0</v>
      </c>
      <c r="Q388" s="134">
        <f>SUM(Q389:Q389)</f>
        <v>0</v>
      </c>
      <c r="R388" s="134"/>
      <c r="S388" s="135">
        <f>SUM(S389:S389)</f>
        <v>0</v>
      </c>
      <c r="T388" s="134">
        <f>SUM(T389:T389)</f>
        <v>0</v>
      </c>
    </row>
    <row r="389" spans="1:20" ht="15">
      <c r="A389" s="80"/>
      <c r="B389" s="80"/>
      <c r="C389" s="7"/>
      <c r="D389" s="7"/>
      <c r="E389" s="48"/>
      <c r="F389" s="11"/>
      <c r="G389" s="125"/>
      <c r="H389" s="125"/>
      <c r="I389" s="125"/>
      <c r="J389" s="48"/>
      <c r="K389" s="9"/>
      <c r="L389" s="47"/>
      <c r="M389" s="9"/>
      <c r="N389" s="47"/>
      <c r="O389" s="47"/>
      <c r="P389" s="9"/>
      <c r="Q389" s="47"/>
      <c r="R389" s="48"/>
      <c r="S389" s="17"/>
      <c r="T389" s="83"/>
    </row>
    <row r="390" spans="1:20" s="19" customFormat="1" ht="30">
      <c r="A390" s="84">
        <v>5309</v>
      </c>
      <c r="B390" s="84" t="s">
        <v>51</v>
      </c>
      <c r="C390" s="7">
        <f t="shared" si="51"/>
        <v>0</v>
      </c>
      <c r="D390" s="7">
        <f t="shared" si="45"/>
        <v>0</v>
      </c>
      <c r="E390" s="105"/>
      <c r="F390" s="11">
        <f>SUM(F391:F393)</f>
        <v>0</v>
      </c>
      <c r="G390" s="106">
        <f>SUM(G391:G393)</f>
        <v>0</v>
      </c>
      <c r="H390" s="106">
        <f>SUM(H391:H393)</f>
        <v>0</v>
      </c>
      <c r="I390" s="106">
        <f>SUM(I391:I393)</f>
        <v>0</v>
      </c>
      <c r="J390" s="105"/>
      <c r="K390" s="9">
        <f>SUM(K391:K393)</f>
        <v>0</v>
      </c>
      <c r="L390" s="86">
        <f>SUM(L391:L393)</f>
        <v>0</v>
      </c>
      <c r="M390" s="9">
        <f>SUM(M391:M393)</f>
        <v>0</v>
      </c>
      <c r="N390" s="86">
        <f>SUM(N391:N393)</f>
        <v>0</v>
      </c>
      <c r="O390" s="86"/>
      <c r="P390" s="9">
        <f>SUM(P391:P393)</f>
        <v>0</v>
      </c>
      <c r="Q390" s="86">
        <f>SUM(Q391:Q393)</f>
        <v>0</v>
      </c>
      <c r="R390" s="105"/>
      <c r="S390" s="17">
        <f>SUM(S391:S393)</f>
        <v>0</v>
      </c>
      <c r="T390" s="136">
        <f>SUM(T391:T393)</f>
        <v>0</v>
      </c>
    </row>
    <row r="391" spans="1:20" ht="15">
      <c r="A391" s="137"/>
      <c r="B391" s="80" t="s">
        <v>39</v>
      </c>
      <c r="C391" s="7">
        <f t="shared" si="51"/>
        <v>0</v>
      </c>
      <c r="D391" s="7">
        <f t="shared" si="45"/>
        <v>0</v>
      </c>
      <c r="E391" s="48"/>
      <c r="F391" s="11"/>
      <c r="G391" s="125"/>
      <c r="H391" s="125"/>
      <c r="I391" s="125"/>
      <c r="J391" s="48"/>
      <c r="K391" s="9"/>
      <c r="L391" s="47"/>
      <c r="M391" s="9"/>
      <c r="N391" s="47"/>
      <c r="O391" s="47"/>
      <c r="P391" s="9"/>
      <c r="Q391" s="47"/>
      <c r="R391" s="48"/>
      <c r="S391" s="17"/>
      <c r="T391" s="83"/>
    </row>
    <row r="392" spans="1:20" ht="15">
      <c r="A392" s="137"/>
      <c r="B392" s="80"/>
      <c r="C392" s="7">
        <f t="shared" si="51"/>
        <v>0</v>
      </c>
      <c r="D392" s="7">
        <f t="shared" si="45"/>
        <v>0</v>
      </c>
      <c r="E392" s="48"/>
      <c r="F392" s="11"/>
      <c r="G392" s="125"/>
      <c r="H392" s="125"/>
      <c r="I392" s="125"/>
      <c r="J392" s="48"/>
      <c r="K392" s="9"/>
      <c r="L392" s="47"/>
      <c r="M392" s="9"/>
      <c r="N392" s="47"/>
      <c r="O392" s="47"/>
      <c r="P392" s="9"/>
      <c r="Q392" s="47"/>
      <c r="R392" s="48"/>
      <c r="S392" s="17"/>
      <c r="T392" s="83"/>
    </row>
    <row r="393" spans="1:20" ht="15">
      <c r="A393" s="137"/>
      <c r="B393" s="80"/>
      <c r="C393" s="7">
        <f t="shared" si="51"/>
        <v>0</v>
      </c>
      <c r="D393" s="7">
        <f t="shared" si="45"/>
        <v>0</v>
      </c>
      <c r="E393" s="48"/>
      <c r="F393" s="11"/>
      <c r="G393" s="125"/>
      <c r="H393" s="125"/>
      <c r="I393" s="125"/>
      <c r="J393" s="48"/>
      <c r="K393" s="9"/>
      <c r="L393" s="47"/>
      <c r="M393" s="9"/>
      <c r="N393" s="47"/>
      <c r="O393" s="47"/>
      <c r="P393" s="9"/>
      <c r="Q393" s="47"/>
      <c r="R393" s="48"/>
      <c r="S393" s="17"/>
      <c r="T393" s="83"/>
    </row>
    <row r="394" spans="1:20" s="79" customFormat="1" ht="15">
      <c r="A394" s="76" t="s">
        <v>12</v>
      </c>
      <c r="B394" s="76" t="s">
        <v>31</v>
      </c>
      <c r="C394" s="7">
        <f t="shared" si="51"/>
        <v>10137</v>
      </c>
      <c r="D394" s="7">
        <f t="shared" si="45"/>
        <v>10137</v>
      </c>
      <c r="E394" s="77"/>
      <c r="F394" s="9">
        <f>F395+F401</f>
        <v>10137</v>
      </c>
      <c r="G394" s="78">
        <f>G395+G401</f>
        <v>0</v>
      </c>
      <c r="H394" s="78">
        <f>H395+H401</f>
        <v>10137</v>
      </c>
      <c r="I394" s="78">
        <f>I395+I401</f>
        <v>0</v>
      </c>
      <c r="J394" s="77"/>
      <c r="K394" s="9">
        <f>K395+K401</f>
        <v>0</v>
      </c>
      <c r="L394" s="78">
        <f>L395+L401</f>
        <v>0</v>
      </c>
      <c r="M394" s="9">
        <f>M395+M401</f>
        <v>0</v>
      </c>
      <c r="N394" s="78">
        <f>N395+N401</f>
        <v>0</v>
      </c>
      <c r="O394" s="78"/>
      <c r="P394" s="9">
        <f>P395+P401</f>
        <v>0</v>
      </c>
      <c r="Q394" s="78">
        <f>Q395+Q401</f>
        <v>0</v>
      </c>
      <c r="R394" s="77"/>
      <c r="S394" s="17">
        <f>S395+S401</f>
        <v>0</v>
      </c>
      <c r="T394" s="87">
        <f>T395+T401</f>
        <v>0</v>
      </c>
    </row>
    <row r="395" spans="1:20" s="19" customFormat="1" ht="30">
      <c r="A395" s="84">
        <v>5301</v>
      </c>
      <c r="B395" s="84" t="s">
        <v>50</v>
      </c>
      <c r="C395" s="7">
        <f t="shared" si="51"/>
        <v>10137</v>
      </c>
      <c r="D395" s="7">
        <f t="shared" si="45"/>
        <v>10137</v>
      </c>
      <c r="E395" s="134"/>
      <c r="F395" s="135">
        <f>SUM(F396:F400)</f>
        <v>10137</v>
      </c>
      <c r="G395" s="134">
        <f>SUM(G396:G400)</f>
        <v>0</v>
      </c>
      <c r="H395" s="134">
        <f>SUM(H396:H400)</f>
        <v>10137</v>
      </c>
      <c r="I395" s="134">
        <f>SUM(I396:I400)</f>
        <v>0</v>
      </c>
      <c r="J395" s="134"/>
      <c r="K395" s="135">
        <f>SUM(K396:K400)</f>
        <v>0</v>
      </c>
      <c r="L395" s="134">
        <f>SUM(L396:L400)</f>
        <v>0</v>
      </c>
      <c r="M395" s="135">
        <f>SUM(M396:M400)</f>
        <v>0</v>
      </c>
      <c r="N395" s="134">
        <f>SUM(N396:N400)</f>
        <v>0</v>
      </c>
      <c r="O395" s="134"/>
      <c r="P395" s="135">
        <f>SUM(P396:P400)</f>
        <v>0</v>
      </c>
      <c r="Q395" s="134">
        <f>SUM(Q396:Q400)</f>
        <v>0</v>
      </c>
      <c r="R395" s="134"/>
      <c r="S395" s="135">
        <f>SUM(S396:S400)</f>
        <v>0</v>
      </c>
      <c r="T395" s="134">
        <f>SUM(T396:T400)</f>
        <v>0</v>
      </c>
    </row>
    <row r="396" spans="1:20" s="19" customFormat="1" ht="30">
      <c r="A396" s="4"/>
      <c r="B396" s="4" t="s">
        <v>169</v>
      </c>
      <c r="C396" s="7">
        <f>F396+K396+M396+S396+P396</f>
        <v>1000</v>
      </c>
      <c r="D396" s="7">
        <f>H396+L396+N396+Q396+T396</f>
        <v>1000</v>
      </c>
      <c r="E396" s="16" t="s">
        <v>106</v>
      </c>
      <c r="F396" s="135">
        <v>1000</v>
      </c>
      <c r="G396" s="16"/>
      <c r="H396" s="16">
        <v>1000</v>
      </c>
      <c r="I396" s="16"/>
      <c r="J396" s="16"/>
      <c r="K396" s="135"/>
      <c r="L396" s="16"/>
      <c r="M396" s="135"/>
      <c r="N396" s="16"/>
      <c r="O396" s="16"/>
      <c r="P396" s="135"/>
      <c r="Q396" s="16"/>
      <c r="R396" s="16"/>
      <c r="S396" s="135"/>
      <c r="T396" s="16"/>
    </row>
    <row r="397" spans="1:20" s="19" customFormat="1" ht="15">
      <c r="A397" s="4"/>
      <c r="B397" s="4" t="s">
        <v>252</v>
      </c>
      <c r="C397" s="7">
        <f>F397+K397+M397+S397+P397</f>
        <v>1257</v>
      </c>
      <c r="D397" s="7">
        <f>H397+L397+N397+Q397+T397</f>
        <v>1257</v>
      </c>
      <c r="E397" s="16" t="s">
        <v>106</v>
      </c>
      <c r="F397" s="135">
        <v>1257</v>
      </c>
      <c r="G397" s="16"/>
      <c r="H397" s="16">
        <v>1257</v>
      </c>
      <c r="I397" s="16"/>
      <c r="J397" s="16"/>
      <c r="K397" s="135"/>
      <c r="L397" s="16"/>
      <c r="M397" s="135"/>
      <c r="N397" s="16"/>
      <c r="O397" s="16"/>
      <c r="P397" s="135"/>
      <c r="Q397" s="16"/>
      <c r="R397" s="16"/>
      <c r="S397" s="135"/>
      <c r="T397" s="16"/>
    </row>
    <row r="398" spans="1:20" s="19" customFormat="1" ht="30">
      <c r="A398" s="4"/>
      <c r="B398" s="4" t="s">
        <v>250</v>
      </c>
      <c r="C398" s="7">
        <f>F398+K398+M398+S398+P398</f>
        <v>3000</v>
      </c>
      <c r="D398" s="7">
        <f>H398+L398+N398+Q398+T398</f>
        <v>3000</v>
      </c>
      <c r="E398" s="16" t="s">
        <v>106</v>
      </c>
      <c r="F398" s="135">
        <v>3000</v>
      </c>
      <c r="G398" s="16"/>
      <c r="H398" s="16">
        <v>3000</v>
      </c>
      <c r="I398" s="16"/>
      <c r="J398" s="16"/>
      <c r="K398" s="135"/>
      <c r="L398" s="16"/>
      <c r="M398" s="135"/>
      <c r="N398" s="16"/>
      <c r="O398" s="16"/>
      <c r="P398" s="135"/>
      <c r="Q398" s="16"/>
      <c r="R398" s="16"/>
      <c r="S398" s="135"/>
      <c r="T398" s="16"/>
    </row>
    <row r="399" spans="1:20" s="19" customFormat="1" ht="30">
      <c r="A399" s="4"/>
      <c r="B399" s="4" t="s">
        <v>226</v>
      </c>
      <c r="C399" s="7">
        <f>F399+K399+M399+S399+P399</f>
        <v>3980</v>
      </c>
      <c r="D399" s="7">
        <f>H399+L399+N399+Q399+T399</f>
        <v>3980</v>
      </c>
      <c r="E399" s="16" t="s">
        <v>106</v>
      </c>
      <c r="F399" s="135">
        <v>3980</v>
      </c>
      <c r="G399" s="16"/>
      <c r="H399" s="16">
        <v>3980</v>
      </c>
      <c r="I399" s="16"/>
      <c r="J399" s="16"/>
      <c r="K399" s="135"/>
      <c r="L399" s="16"/>
      <c r="M399" s="135"/>
      <c r="N399" s="16"/>
      <c r="O399" s="16"/>
      <c r="P399" s="135"/>
      <c r="Q399" s="16"/>
      <c r="R399" s="16"/>
      <c r="S399" s="135"/>
      <c r="T399" s="16"/>
    </row>
    <row r="400" spans="1:20" ht="30">
      <c r="A400" s="80"/>
      <c r="B400" s="4" t="s">
        <v>218</v>
      </c>
      <c r="C400" s="7">
        <f>F400+K400+M400+S400+P400</f>
        <v>900</v>
      </c>
      <c r="D400" s="7">
        <f>H400+L400+N400+Q400+T400</f>
        <v>900</v>
      </c>
      <c r="E400" s="48" t="s">
        <v>106</v>
      </c>
      <c r="F400" s="11">
        <v>900</v>
      </c>
      <c r="G400" s="125"/>
      <c r="H400" s="125">
        <v>900</v>
      </c>
      <c r="I400" s="125"/>
      <c r="J400" s="48"/>
      <c r="K400" s="9"/>
      <c r="L400" s="47"/>
      <c r="M400" s="138"/>
      <c r="N400" s="47"/>
      <c r="O400" s="47"/>
      <c r="P400" s="9"/>
      <c r="Q400" s="47"/>
      <c r="R400" s="48"/>
      <c r="S400" s="17"/>
      <c r="T400" s="83"/>
    </row>
    <row r="401" spans="1:20" s="19" customFormat="1" ht="30">
      <c r="A401" s="84">
        <v>5309</v>
      </c>
      <c r="B401" s="84" t="s">
        <v>51</v>
      </c>
      <c r="C401" s="7">
        <f t="shared" si="51"/>
        <v>0</v>
      </c>
      <c r="D401" s="7">
        <f t="shared" si="45"/>
        <v>0</v>
      </c>
      <c r="E401" s="105"/>
      <c r="F401" s="11">
        <f>SUM(F402:F404)</f>
        <v>0</v>
      </c>
      <c r="G401" s="106">
        <f>SUM(G402:G404)</f>
        <v>0</v>
      </c>
      <c r="H401" s="106">
        <f>SUM(H402:H404)</f>
        <v>0</v>
      </c>
      <c r="I401" s="106">
        <f>SUM(I402:I404)</f>
        <v>0</v>
      </c>
      <c r="J401" s="105"/>
      <c r="K401" s="9">
        <f>SUM(K402:K404)</f>
        <v>0</v>
      </c>
      <c r="L401" s="86">
        <f>SUM(L402:L404)</f>
        <v>0</v>
      </c>
      <c r="M401" s="9">
        <f>SUM(M402:M404)</f>
        <v>0</v>
      </c>
      <c r="N401" s="86">
        <f>SUM(N402:N404)</f>
        <v>0</v>
      </c>
      <c r="O401" s="86"/>
      <c r="P401" s="9">
        <f>SUM(P402:P404)</f>
        <v>0</v>
      </c>
      <c r="Q401" s="86">
        <f>SUM(Q402:Q404)</f>
        <v>0</v>
      </c>
      <c r="R401" s="105"/>
      <c r="S401" s="17">
        <f>SUM(S402:S404)</f>
        <v>0</v>
      </c>
      <c r="T401" s="136">
        <f>SUM(T402:T404)</f>
        <v>0</v>
      </c>
    </row>
    <row r="402" spans="1:20" s="19" customFormat="1" ht="15">
      <c r="A402" s="4"/>
      <c r="B402" s="4"/>
      <c r="C402" s="7">
        <f t="shared" si="51"/>
        <v>0</v>
      </c>
      <c r="D402" s="7">
        <f t="shared" si="45"/>
        <v>0</v>
      </c>
      <c r="E402" s="6"/>
      <c r="F402" s="11"/>
      <c r="G402" s="12"/>
      <c r="H402" s="12"/>
      <c r="I402" s="12"/>
      <c r="J402" s="6"/>
      <c r="K402" s="9"/>
      <c r="L402" s="10"/>
      <c r="M402" s="9"/>
      <c r="N402" s="10"/>
      <c r="O402" s="10"/>
      <c r="P402" s="9"/>
      <c r="Q402" s="10"/>
      <c r="R402" s="6"/>
      <c r="S402" s="17"/>
      <c r="T402" s="18"/>
    </row>
    <row r="403" spans="1:20" s="19" customFormat="1" ht="15">
      <c r="A403" s="4"/>
      <c r="B403" s="4"/>
      <c r="C403" s="7">
        <f t="shared" si="51"/>
        <v>0</v>
      </c>
      <c r="D403" s="7">
        <f t="shared" si="45"/>
        <v>0</v>
      </c>
      <c r="E403" s="6"/>
      <c r="F403" s="11"/>
      <c r="G403" s="12"/>
      <c r="H403" s="12"/>
      <c r="I403" s="12"/>
      <c r="J403" s="6"/>
      <c r="K403" s="9"/>
      <c r="L403" s="10"/>
      <c r="M403" s="9"/>
      <c r="N403" s="10"/>
      <c r="O403" s="10"/>
      <c r="P403" s="9"/>
      <c r="Q403" s="10"/>
      <c r="R403" s="6"/>
      <c r="S403" s="17"/>
      <c r="T403" s="18"/>
    </row>
    <row r="404" spans="1:20" ht="15">
      <c r="A404" s="137"/>
      <c r="B404" s="80" t="s">
        <v>39</v>
      </c>
      <c r="C404" s="7">
        <f t="shared" si="51"/>
        <v>0</v>
      </c>
      <c r="D404" s="7">
        <f t="shared" si="45"/>
        <v>0</v>
      </c>
      <c r="E404" s="48"/>
      <c r="F404" s="11"/>
      <c r="G404" s="125"/>
      <c r="H404" s="125"/>
      <c r="I404" s="125"/>
      <c r="J404" s="48"/>
      <c r="K404" s="9"/>
      <c r="L404" s="47"/>
      <c r="M404" s="9"/>
      <c r="N404" s="47"/>
      <c r="O404" s="47"/>
      <c r="P404" s="9"/>
      <c r="Q404" s="47"/>
      <c r="R404" s="48"/>
      <c r="S404" s="17"/>
      <c r="T404" s="83"/>
    </row>
    <row r="405" spans="1:20" s="79" customFormat="1" ht="15">
      <c r="A405" s="76" t="s">
        <v>13</v>
      </c>
      <c r="B405" s="76" t="s">
        <v>32</v>
      </c>
      <c r="C405" s="7">
        <f t="shared" si="51"/>
        <v>0</v>
      </c>
      <c r="D405" s="7">
        <f t="shared" si="45"/>
        <v>0</v>
      </c>
      <c r="E405" s="77"/>
      <c r="F405" s="9">
        <f>F406+F409</f>
        <v>0</v>
      </c>
      <c r="G405" s="78">
        <f>G406+G409</f>
        <v>0</v>
      </c>
      <c r="H405" s="78">
        <f>H406+H409</f>
        <v>0</v>
      </c>
      <c r="I405" s="78">
        <f>I406+I409</f>
        <v>0</v>
      </c>
      <c r="J405" s="77"/>
      <c r="K405" s="9">
        <f>K406+K409</f>
        <v>0</v>
      </c>
      <c r="L405" s="78">
        <f>L406+L409</f>
        <v>0</v>
      </c>
      <c r="M405" s="9">
        <f>M406+M409</f>
        <v>0</v>
      </c>
      <c r="N405" s="78">
        <f>N406+N409</f>
        <v>0</v>
      </c>
      <c r="O405" s="78"/>
      <c r="P405" s="9">
        <f>P406+P409</f>
        <v>0</v>
      </c>
      <c r="Q405" s="78">
        <f>Q406+Q409</f>
        <v>0</v>
      </c>
      <c r="R405" s="77"/>
      <c r="S405" s="17">
        <f>S406+S409</f>
        <v>0</v>
      </c>
      <c r="T405" s="87">
        <f>T406+T409</f>
        <v>0</v>
      </c>
    </row>
    <row r="406" spans="1:20" s="19" customFormat="1" ht="30">
      <c r="A406" s="84">
        <v>5301</v>
      </c>
      <c r="B406" s="84" t="s">
        <v>50</v>
      </c>
      <c r="C406" s="7">
        <f t="shared" si="51"/>
        <v>0</v>
      </c>
      <c r="D406" s="7">
        <f t="shared" si="45"/>
        <v>0</v>
      </c>
      <c r="E406" s="134"/>
      <c r="F406" s="135">
        <f>SUM(F407:F408)</f>
        <v>0</v>
      </c>
      <c r="G406" s="134">
        <f>SUM(G407:G408)</f>
        <v>0</v>
      </c>
      <c r="H406" s="134">
        <f>SUM(H407:H408)</f>
        <v>0</v>
      </c>
      <c r="I406" s="134">
        <f>SUM(I407:I408)</f>
        <v>0</v>
      </c>
      <c r="J406" s="134"/>
      <c r="K406" s="135">
        <f>SUM(K407:K408)</f>
        <v>0</v>
      </c>
      <c r="L406" s="134">
        <f>SUM(L407:L408)</f>
        <v>0</v>
      </c>
      <c r="M406" s="135">
        <f>SUM(M407:M408)</f>
        <v>0</v>
      </c>
      <c r="N406" s="134">
        <f>SUM(N407:N408)</f>
        <v>0</v>
      </c>
      <c r="O406" s="134"/>
      <c r="P406" s="135">
        <f>SUM(P407:P408)</f>
        <v>0</v>
      </c>
      <c r="Q406" s="134">
        <f>SUM(Q407:Q408)</f>
        <v>0</v>
      </c>
      <c r="R406" s="134"/>
      <c r="S406" s="135">
        <f>SUM(S407:S408)</f>
        <v>0</v>
      </c>
      <c r="T406" s="134">
        <f>SUM(T407:T408)</f>
        <v>0</v>
      </c>
    </row>
    <row r="407" spans="1:20" s="19" customFormat="1" ht="15">
      <c r="A407" s="4"/>
      <c r="B407" s="4"/>
      <c r="C407" s="7">
        <f t="shared" si="51"/>
        <v>0</v>
      </c>
      <c r="D407" s="7">
        <f t="shared" si="45"/>
        <v>0</v>
      </c>
      <c r="E407" s="16"/>
      <c r="F407" s="135"/>
      <c r="G407" s="16"/>
      <c r="H407" s="16"/>
      <c r="I407" s="16"/>
      <c r="J407" s="16"/>
      <c r="K407" s="135"/>
      <c r="L407" s="16"/>
      <c r="M407" s="135"/>
      <c r="N407" s="16"/>
      <c r="O407" s="16"/>
      <c r="P407" s="135"/>
      <c r="Q407" s="16"/>
      <c r="R407" s="16"/>
      <c r="S407" s="135"/>
      <c r="T407" s="16"/>
    </row>
    <row r="408" spans="1:20" ht="15">
      <c r="A408" s="80"/>
      <c r="B408" s="80" t="s">
        <v>47</v>
      </c>
      <c r="C408" s="7">
        <f t="shared" si="51"/>
        <v>0</v>
      </c>
      <c r="D408" s="7">
        <f t="shared" si="45"/>
        <v>0</v>
      </c>
      <c r="E408" s="48"/>
      <c r="F408" s="11"/>
      <c r="G408" s="125"/>
      <c r="H408" s="125"/>
      <c r="I408" s="125"/>
      <c r="J408" s="48"/>
      <c r="K408" s="9"/>
      <c r="L408" s="47"/>
      <c r="M408" s="9"/>
      <c r="N408" s="47"/>
      <c r="O408" s="47"/>
      <c r="P408" s="9"/>
      <c r="Q408" s="47"/>
      <c r="R408" s="48"/>
      <c r="S408" s="17"/>
      <c r="T408" s="83"/>
    </row>
    <row r="409" spans="1:20" s="19" customFormat="1" ht="30">
      <c r="A409" s="84">
        <v>5309</v>
      </c>
      <c r="B409" s="84" t="s">
        <v>51</v>
      </c>
      <c r="C409" s="7">
        <f t="shared" si="51"/>
        <v>0</v>
      </c>
      <c r="D409" s="7">
        <f t="shared" si="45"/>
        <v>0</v>
      </c>
      <c r="E409" s="105"/>
      <c r="F409" s="11">
        <f>SUM(F410:F412)</f>
        <v>0</v>
      </c>
      <c r="G409" s="106">
        <f>SUM(G410:G412)</f>
        <v>0</v>
      </c>
      <c r="H409" s="106">
        <f>SUM(H410:H412)</f>
        <v>0</v>
      </c>
      <c r="I409" s="106">
        <f>SUM(I410:I412)</f>
        <v>0</v>
      </c>
      <c r="J409" s="105"/>
      <c r="K409" s="9">
        <f>SUM(K410:K412)</f>
        <v>0</v>
      </c>
      <c r="L409" s="86">
        <f>SUM(L410:L412)</f>
        <v>0</v>
      </c>
      <c r="M409" s="9">
        <f>SUM(M410:M412)</f>
        <v>0</v>
      </c>
      <c r="N409" s="86">
        <f>SUM(N410:N412)</f>
        <v>0</v>
      </c>
      <c r="O409" s="86"/>
      <c r="P409" s="9">
        <f>SUM(P410:P412)</f>
        <v>0</v>
      </c>
      <c r="Q409" s="86">
        <f>SUM(Q410:Q412)</f>
        <v>0</v>
      </c>
      <c r="R409" s="105"/>
      <c r="S409" s="17">
        <f>SUM(S410:S412)</f>
        <v>0</v>
      </c>
      <c r="T409" s="136">
        <f>SUM(T410:T412)</f>
        <v>0</v>
      </c>
    </row>
    <row r="410" spans="1:20" s="19" customFormat="1" ht="15">
      <c r="A410" s="4"/>
      <c r="B410" s="4"/>
      <c r="C410" s="7">
        <f t="shared" si="51"/>
        <v>0</v>
      </c>
      <c r="D410" s="7">
        <f t="shared" si="45"/>
        <v>0</v>
      </c>
      <c r="E410" s="6"/>
      <c r="F410" s="11"/>
      <c r="G410" s="12"/>
      <c r="H410" s="12"/>
      <c r="I410" s="12"/>
      <c r="J410" s="6"/>
      <c r="K410" s="9"/>
      <c r="L410" s="10"/>
      <c r="M410" s="9"/>
      <c r="N410" s="10"/>
      <c r="O410" s="10"/>
      <c r="P410" s="9"/>
      <c r="Q410" s="10"/>
      <c r="R410" s="6"/>
      <c r="S410" s="17"/>
      <c r="T410" s="18"/>
    </row>
    <row r="411" spans="1:20" s="19" customFormat="1" ht="15">
      <c r="A411" s="4"/>
      <c r="B411" s="4"/>
      <c r="C411" s="7">
        <f t="shared" si="51"/>
        <v>0</v>
      </c>
      <c r="D411" s="7">
        <f t="shared" si="45"/>
        <v>0</v>
      </c>
      <c r="E411" s="6"/>
      <c r="F411" s="11"/>
      <c r="G411" s="12"/>
      <c r="H411" s="12"/>
      <c r="I411" s="12"/>
      <c r="J411" s="6"/>
      <c r="K411" s="9"/>
      <c r="L411" s="10"/>
      <c r="M411" s="9"/>
      <c r="N411" s="10"/>
      <c r="O411" s="10"/>
      <c r="P411" s="9"/>
      <c r="Q411" s="10"/>
      <c r="R411" s="6"/>
      <c r="S411" s="17"/>
      <c r="T411" s="18"/>
    </row>
    <row r="412" spans="1:20" ht="15">
      <c r="A412" s="137"/>
      <c r="B412" s="80" t="s">
        <v>39</v>
      </c>
      <c r="C412" s="7">
        <f t="shared" si="51"/>
        <v>0</v>
      </c>
      <c r="D412" s="7">
        <f t="shared" si="45"/>
        <v>0</v>
      </c>
      <c r="E412" s="48"/>
      <c r="F412" s="11"/>
      <c r="G412" s="125"/>
      <c r="H412" s="125"/>
      <c r="I412" s="125"/>
      <c r="J412" s="48"/>
      <c r="K412" s="9"/>
      <c r="L412" s="47"/>
      <c r="M412" s="9"/>
      <c r="N412" s="47"/>
      <c r="O412" s="47"/>
      <c r="P412" s="9"/>
      <c r="Q412" s="47"/>
      <c r="R412" s="48"/>
      <c r="S412" s="17"/>
      <c r="T412" s="83"/>
    </row>
    <row r="413" spans="1:20" s="79" customFormat="1" ht="15">
      <c r="A413" s="76" t="s">
        <v>14</v>
      </c>
      <c r="B413" s="76" t="s">
        <v>33</v>
      </c>
      <c r="C413" s="7">
        <f t="shared" si="51"/>
        <v>5300</v>
      </c>
      <c r="D413" s="7">
        <f t="shared" si="45"/>
        <v>5300</v>
      </c>
      <c r="E413" s="77"/>
      <c r="F413" s="9">
        <f>F414+F418</f>
        <v>0</v>
      </c>
      <c r="G413" s="78">
        <f>G414+G418</f>
        <v>0</v>
      </c>
      <c r="H413" s="78">
        <f>H414+H418</f>
        <v>0</v>
      </c>
      <c r="I413" s="78">
        <f>I414+I418</f>
        <v>0</v>
      </c>
      <c r="J413" s="77"/>
      <c r="K413" s="9">
        <f>K414+K418</f>
        <v>0</v>
      </c>
      <c r="L413" s="78">
        <f>L414+L418</f>
        <v>0</v>
      </c>
      <c r="M413" s="9">
        <f>M414+M418</f>
        <v>0</v>
      </c>
      <c r="N413" s="78">
        <f>N414+N418</f>
        <v>0</v>
      </c>
      <c r="O413" s="78"/>
      <c r="P413" s="9">
        <f>P414+P418</f>
        <v>0</v>
      </c>
      <c r="Q413" s="78">
        <f>Q414+Q418</f>
        <v>0</v>
      </c>
      <c r="R413" s="77"/>
      <c r="S413" s="17">
        <f>S414+S418</f>
        <v>5300</v>
      </c>
      <c r="T413" s="87">
        <f>T414+T418</f>
        <v>5300</v>
      </c>
    </row>
    <row r="414" spans="1:20" s="19" customFormat="1" ht="30">
      <c r="A414" s="84">
        <v>5301</v>
      </c>
      <c r="B414" s="84" t="s">
        <v>50</v>
      </c>
      <c r="C414" s="7">
        <f t="shared" si="51"/>
        <v>5300</v>
      </c>
      <c r="D414" s="7">
        <f t="shared" si="45"/>
        <v>5300</v>
      </c>
      <c r="E414" s="134"/>
      <c r="F414" s="135">
        <f>SUM(F415:F417)</f>
        <v>0</v>
      </c>
      <c r="G414" s="134">
        <f>SUM(G415:G417)</f>
        <v>0</v>
      </c>
      <c r="H414" s="134">
        <f>SUM(H415:H417)</f>
        <v>0</v>
      </c>
      <c r="I414" s="134">
        <f>SUM(I415:I417)</f>
        <v>0</v>
      </c>
      <c r="J414" s="134"/>
      <c r="K414" s="135">
        <f>SUM(K415:K417)</f>
        <v>0</v>
      </c>
      <c r="L414" s="134">
        <f>SUM(L415:L417)</f>
        <v>0</v>
      </c>
      <c r="M414" s="135">
        <f>SUM(M415:M417)</f>
        <v>0</v>
      </c>
      <c r="N414" s="134">
        <f>SUM(N415:N417)</f>
        <v>0</v>
      </c>
      <c r="O414" s="134"/>
      <c r="P414" s="135">
        <f>SUM(P415:P417)</f>
        <v>0</v>
      </c>
      <c r="Q414" s="134">
        <f>SUM(Q415:Q417)</f>
        <v>0</v>
      </c>
      <c r="R414" s="134"/>
      <c r="S414" s="135">
        <f>SUM(S415:S417)</f>
        <v>5300</v>
      </c>
      <c r="T414" s="134">
        <f>SUM(T415:T417)</f>
        <v>5300</v>
      </c>
    </row>
    <row r="415" spans="1:20" s="19" customFormat="1" ht="60">
      <c r="A415" s="4"/>
      <c r="B415" s="4" t="s">
        <v>189</v>
      </c>
      <c r="C415" s="7">
        <f t="shared" si="51"/>
        <v>5300</v>
      </c>
      <c r="D415" s="7">
        <f t="shared" si="45"/>
        <v>5300</v>
      </c>
      <c r="E415" s="16"/>
      <c r="F415" s="135"/>
      <c r="G415" s="16"/>
      <c r="H415" s="16"/>
      <c r="I415" s="16"/>
      <c r="J415" s="16"/>
      <c r="K415" s="135"/>
      <c r="L415" s="16"/>
      <c r="M415" s="135"/>
      <c r="N415" s="16"/>
      <c r="O415" s="16"/>
      <c r="P415" s="135"/>
      <c r="Q415" s="16"/>
      <c r="R415" s="16">
        <v>98</v>
      </c>
      <c r="S415" s="135">
        <v>5300</v>
      </c>
      <c r="T415" s="16">
        <v>5300</v>
      </c>
    </row>
    <row r="416" spans="1:20" s="19" customFormat="1" ht="15">
      <c r="A416" s="4"/>
      <c r="B416" s="4"/>
      <c r="C416" s="7">
        <f t="shared" si="51"/>
        <v>0</v>
      </c>
      <c r="D416" s="7">
        <f t="shared" si="45"/>
        <v>0</v>
      </c>
      <c r="E416" s="16"/>
      <c r="F416" s="135"/>
      <c r="G416" s="16"/>
      <c r="H416" s="16"/>
      <c r="I416" s="16"/>
      <c r="J416" s="16"/>
      <c r="K416" s="135"/>
      <c r="L416" s="16"/>
      <c r="M416" s="135"/>
      <c r="N416" s="16"/>
      <c r="O416" s="16"/>
      <c r="P416" s="135"/>
      <c r="Q416" s="16"/>
      <c r="R416" s="16"/>
      <c r="S416" s="135"/>
      <c r="T416" s="16"/>
    </row>
    <row r="417" spans="1:20" ht="15">
      <c r="A417" s="80"/>
      <c r="B417" s="80" t="s">
        <v>47</v>
      </c>
      <c r="C417" s="7">
        <f t="shared" si="51"/>
        <v>0</v>
      </c>
      <c r="D417" s="7">
        <f t="shared" si="45"/>
        <v>0</v>
      </c>
      <c r="E417" s="48"/>
      <c r="F417" s="11"/>
      <c r="G417" s="125"/>
      <c r="H417" s="125"/>
      <c r="I417" s="125"/>
      <c r="J417" s="48"/>
      <c r="K417" s="9"/>
      <c r="L417" s="47"/>
      <c r="M417" s="9"/>
      <c r="N417" s="47"/>
      <c r="O417" s="47"/>
      <c r="P417" s="9"/>
      <c r="Q417" s="47"/>
      <c r="R417" s="48"/>
      <c r="S417" s="17"/>
      <c r="T417" s="83"/>
    </row>
    <row r="418" spans="1:20" s="19" customFormat="1" ht="30">
      <c r="A418" s="84">
        <v>5309</v>
      </c>
      <c r="B418" s="84" t="s">
        <v>51</v>
      </c>
      <c r="C418" s="7">
        <f t="shared" si="51"/>
        <v>0</v>
      </c>
      <c r="D418" s="7">
        <f t="shared" si="45"/>
        <v>0</v>
      </c>
      <c r="E418" s="105"/>
      <c r="F418" s="11">
        <f>SUM(F419:F421)</f>
        <v>0</v>
      </c>
      <c r="G418" s="106">
        <f>SUM(G419:G421)</f>
        <v>0</v>
      </c>
      <c r="H418" s="106">
        <f>SUM(H419:H421)</f>
        <v>0</v>
      </c>
      <c r="I418" s="106">
        <f>SUM(I419:I421)</f>
        <v>0</v>
      </c>
      <c r="J418" s="105"/>
      <c r="K418" s="9">
        <f>SUM(K419:K421)</f>
        <v>0</v>
      </c>
      <c r="L418" s="86">
        <f>SUM(L419:L421)</f>
        <v>0</v>
      </c>
      <c r="M418" s="9">
        <f>SUM(M419:M421)</f>
        <v>0</v>
      </c>
      <c r="N418" s="86">
        <f>SUM(N419:N421)</f>
        <v>0</v>
      </c>
      <c r="O418" s="86"/>
      <c r="P418" s="9">
        <f>SUM(P419:P421)</f>
        <v>0</v>
      </c>
      <c r="Q418" s="86">
        <f>SUM(Q419:Q421)</f>
        <v>0</v>
      </c>
      <c r="R418" s="105"/>
      <c r="S418" s="17">
        <f>SUM(S419:S421)</f>
        <v>0</v>
      </c>
      <c r="T418" s="136">
        <f>SUM(T419:T421)</f>
        <v>0</v>
      </c>
    </row>
    <row r="419" spans="1:20" s="19" customFormat="1" ht="15">
      <c r="A419" s="4"/>
      <c r="B419" s="4"/>
      <c r="C419" s="7">
        <f t="shared" si="51"/>
        <v>0</v>
      </c>
      <c r="D419" s="7">
        <f t="shared" si="45"/>
        <v>0</v>
      </c>
      <c r="E419" s="6"/>
      <c r="F419" s="11"/>
      <c r="G419" s="12"/>
      <c r="H419" s="12"/>
      <c r="I419" s="12"/>
      <c r="J419" s="6"/>
      <c r="K419" s="9"/>
      <c r="L419" s="10"/>
      <c r="M419" s="9"/>
      <c r="N419" s="10"/>
      <c r="O419" s="10"/>
      <c r="P419" s="9"/>
      <c r="Q419" s="10"/>
      <c r="R419" s="6"/>
      <c r="S419" s="17"/>
      <c r="T419" s="18"/>
    </row>
    <row r="420" spans="1:20" s="19" customFormat="1" ht="15">
      <c r="A420" s="4"/>
      <c r="B420" s="4"/>
      <c r="C420" s="7">
        <f t="shared" si="51"/>
        <v>0</v>
      </c>
      <c r="D420" s="7">
        <f t="shared" si="45"/>
        <v>0</v>
      </c>
      <c r="E420" s="6"/>
      <c r="F420" s="11"/>
      <c r="G420" s="12"/>
      <c r="H420" s="12"/>
      <c r="I420" s="12"/>
      <c r="J420" s="6"/>
      <c r="K420" s="9"/>
      <c r="L420" s="10"/>
      <c r="M420" s="9"/>
      <c r="N420" s="10"/>
      <c r="O420" s="10"/>
      <c r="P420" s="9"/>
      <c r="Q420" s="10"/>
      <c r="R420" s="6"/>
      <c r="S420" s="17"/>
      <c r="T420" s="18"/>
    </row>
    <row r="421" spans="1:20" ht="15">
      <c r="A421" s="137"/>
      <c r="B421" s="80" t="s">
        <v>39</v>
      </c>
      <c r="C421" s="7">
        <f t="shared" si="51"/>
        <v>0</v>
      </c>
      <c r="D421" s="7">
        <f t="shared" si="45"/>
        <v>0</v>
      </c>
      <c r="E421" s="48"/>
      <c r="F421" s="11"/>
      <c r="G421" s="125"/>
      <c r="H421" s="125"/>
      <c r="I421" s="125"/>
      <c r="J421" s="48"/>
      <c r="K421" s="9"/>
      <c r="L421" s="47"/>
      <c r="M421" s="9"/>
      <c r="N421" s="47"/>
      <c r="O421" s="47"/>
      <c r="P421" s="9"/>
      <c r="Q421" s="47"/>
      <c r="R421" s="48"/>
      <c r="S421" s="17"/>
      <c r="T421" s="83"/>
    </row>
    <row r="422" spans="1:20" s="79" customFormat="1" ht="45">
      <c r="A422" s="76" t="s">
        <v>15</v>
      </c>
      <c r="B422" s="76" t="s">
        <v>34</v>
      </c>
      <c r="C422" s="7">
        <f t="shared" si="51"/>
        <v>0</v>
      </c>
      <c r="D422" s="7">
        <f t="shared" si="45"/>
        <v>0</v>
      </c>
      <c r="E422" s="77"/>
      <c r="F422" s="9">
        <f>F423+F427</f>
        <v>0</v>
      </c>
      <c r="G422" s="78">
        <f>G423+G427</f>
        <v>0</v>
      </c>
      <c r="H422" s="78">
        <f>H423+H427</f>
        <v>0</v>
      </c>
      <c r="I422" s="78">
        <f>I423+I427</f>
        <v>0</v>
      </c>
      <c r="J422" s="77"/>
      <c r="K422" s="9">
        <f>K423+K427</f>
        <v>0</v>
      </c>
      <c r="L422" s="78">
        <f>L423+L427</f>
        <v>0</v>
      </c>
      <c r="M422" s="9">
        <f>M423+M427</f>
        <v>0</v>
      </c>
      <c r="N422" s="78">
        <f>N423+N427</f>
        <v>0</v>
      </c>
      <c r="O422" s="78"/>
      <c r="P422" s="9">
        <f>P423+P427</f>
        <v>0</v>
      </c>
      <c r="Q422" s="78">
        <f>Q423+Q427</f>
        <v>0</v>
      </c>
      <c r="R422" s="77"/>
      <c r="S422" s="17">
        <f>S423+S427</f>
        <v>0</v>
      </c>
      <c r="T422" s="87">
        <f>T423+T427</f>
        <v>0</v>
      </c>
    </row>
    <row r="423" spans="1:20" s="19" customFormat="1" ht="30">
      <c r="A423" s="84">
        <v>5301</v>
      </c>
      <c r="B423" s="84" t="s">
        <v>50</v>
      </c>
      <c r="C423" s="7">
        <f t="shared" si="51"/>
        <v>0</v>
      </c>
      <c r="D423" s="7">
        <f t="shared" si="45"/>
        <v>0</v>
      </c>
      <c r="E423" s="134"/>
      <c r="F423" s="135">
        <f>SUM(F424:F426)</f>
        <v>0</v>
      </c>
      <c r="G423" s="134">
        <f>SUM(G424:G426)</f>
        <v>0</v>
      </c>
      <c r="H423" s="134">
        <f>SUM(H424:H426)</f>
        <v>0</v>
      </c>
      <c r="I423" s="134">
        <f>SUM(I424:I426)</f>
        <v>0</v>
      </c>
      <c r="J423" s="134"/>
      <c r="K423" s="135">
        <f>SUM(K424:K426)</f>
        <v>0</v>
      </c>
      <c r="L423" s="134">
        <f>SUM(L424:L426)</f>
        <v>0</v>
      </c>
      <c r="M423" s="135">
        <f>SUM(M424:M426)</f>
        <v>0</v>
      </c>
      <c r="N423" s="134">
        <f>SUM(N424:N426)</f>
        <v>0</v>
      </c>
      <c r="O423" s="134"/>
      <c r="P423" s="135">
        <f>SUM(P424:P426)</f>
        <v>0</v>
      </c>
      <c r="Q423" s="134">
        <f>SUM(Q424:Q426)</f>
        <v>0</v>
      </c>
      <c r="R423" s="134"/>
      <c r="S423" s="135">
        <f>SUM(S424:S426)</f>
        <v>0</v>
      </c>
      <c r="T423" s="134">
        <f>SUM(T424:T426)</f>
        <v>0</v>
      </c>
    </row>
    <row r="424" spans="1:20" s="19" customFormat="1" ht="15">
      <c r="A424" s="4"/>
      <c r="B424" s="4"/>
      <c r="C424" s="7">
        <f t="shared" si="51"/>
        <v>0</v>
      </c>
      <c r="D424" s="7">
        <f t="shared" si="45"/>
        <v>0</v>
      </c>
      <c r="E424" s="16"/>
      <c r="F424" s="135"/>
      <c r="G424" s="16"/>
      <c r="H424" s="16"/>
      <c r="I424" s="16"/>
      <c r="J424" s="16"/>
      <c r="K424" s="135"/>
      <c r="L424" s="16"/>
      <c r="M424" s="135"/>
      <c r="N424" s="16"/>
      <c r="O424" s="16"/>
      <c r="P424" s="135"/>
      <c r="Q424" s="16"/>
      <c r="R424" s="16"/>
      <c r="S424" s="135"/>
      <c r="T424" s="16"/>
    </row>
    <row r="425" spans="1:20" s="19" customFormat="1" ht="15">
      <c r="A425" s="4"/>
      <c r="B425" s="4"/>
      <c r="C425" s="7">
        <f t="shared" si="51"/>
        <v>0</v>
      </c>
      <c r="D425" s="7">
        <f t="shared" si="45"/>
        <v>0</v>
      </c>
      <c r="E425" s="16"/>
      <c r="F425" s="135"/>
      <c r="G425" s="16"/>
      <c r="H425" s="16"/>
      <c r="I425" s="16"/>
      <c r="J425" s="16"/>
      <c r="K425" s="135"/>
      <c r="L425" s="16"/>
      <c r="M425" s="135"/>
      <c r="N425" s="16"/>
      <c r="O425" s="16"/>
      <c r="P425" s="135"/>
      <c r="Q425" s="16"/>
      <c r="R425" s="16"/>
      <c r="S425" s="135"/>
      <c r="T425" s="16"/>
    </row>
    <row r="426" spans="1:20" ht="15">
      <c r="A426" s="80"/>
      <c r="B426" s="80" t="s">
        <v>47</v>
      </c>
      <c r="C426" s="7">
        <f t="shared" si="51"/>
        <v>0</v>
      </c>
      <c r="D426" s="7">
        <f t="shared" si="45"/>
        <v>0</v>
      </c>
      <c r="E426" s="48"/>
      <c r="F426" s="11"/>
      <c r="G426" s="125"/>
      <c r="H426" s="125"/>
      <c r="I426" s="125"/>
      <c r="J426" s="48"/>
      <c r="K426" s="9"/>
      <c r="L426" s="47"/>
      <c r="M426" s="9"/>
      <c r="N426" s="47"/>
      <c r="O426" s="47"/>
      <c r="P426" s="9"/>
      <c r="Q426" s="47"/>
      <c r="R426" s="48"/>
      <c r="S426" s="17"/>
      <c r="T426" s="83"/>
    </row>
    <row r="427" spans="1:20" s="19" customFormat="1" ht="30">
      <c r="A427" s="84">
        <v>5309</v>
      </c>
      <c r="B427" s="84" t="s">
        <v>51</v>
      </c>
      <c r="C427" s="7">
        <f t="shared" si="51"/>
        <v>0</v>
      </c>
      <c r="D427" s="7">
        <f t="shared" si="45"/>
        <v>0</v>
      </c>
      <c r="E427" s="105"/>
      <c r="F427" s="11">
        <f>SUM(F428:F430)</f>
        <v>0</v>
      </c>
      <c r="G427" s="106">
        <f>SUM(G428:G430)</f>
        <v>0</v>
      </c>
      <c r="H427" s="106">
        <f>SUM(H428:H430)</f>
        <v>0</v>
      </c>
      <c r="I427" s="106">
        <f>SUM(I428:I430)</f>
        <v>0</v>
      </c>
      <c r="J427" s="105"/>
      <c r="K427" s="9">
        <f>SUM(K428:K430)</f>
        <v>0</v>
      </c>
      <c r="L427" s="86">
        <f>SUM(L428:L430)</f>
        <v>0</v>
      </c>
      <c r="M427" s="9">
        <f>SUM(M428:M430)</f>
        <v>0</v>
      </c>
      <c r="N427" s="86">
        <f>SUM(N428:N430)</f>
        <v>0</v>
      </c>
      <c r="O427" s="86"/>
      <c r="P427" s="9">
        <f>SUM(P428:P430)</f>
        <v>0</v>
      </c>
      <c r="Q427" s="86">
        <f>SUM(Q428:Q430)</f>
        <v>0</v>
      </c>
      <c r="R427" s="105"/>
      <c r="S427" s="17">
        <f>SUM(S428:S430)</f>
        <v>0</v>
      </c>
      <c r="T427" s="136">
        <f>SUM(T428:T430)</f>
        <v>0</v>
      </c>
    </row>
    <row r="428" spans="1:20" s="19" customFormat="1" ht="15">
      <c r="A428" s="4"/>
      <c r="B428" s="16" t="s">
        <v>63</v>
      </c>
      <c r="C428" s="7">
        <f t="shared" si="51"/>
        <v>0</v>
      </c>
      <c r="D428" s="7">
        <f t="shared" si="45"/>
        <v>0</v>
      </c>
      <c r="E428" s="6"/>
      <c r="F428" s="11"/>
      <c r="G428" s="12"/>
      <c r="H428" s="12"/>
      <c r="I428" s="12"/>
      <c r="J428" s="6"/>
      <c r="K428" s="9"/>
      <c r="L428" s="10"/>
      <c r="M428" s="9">
        <v>0</v>
      </c>
      <c r="N428" s="10">
        <v>0</v>
      </c>
      <c r="O428" s="10"/>
      <c r="P428" s="9"/>
      <c r="Q428" s="10"/>
      <c r="R428" s="6"/>
      <c r="S428" s="17"/>
      <c r="T428" s="18"/>
    </row>
    <row r="429" spans="1:20" s="19" customFormat="1" ht="15">
      <c r="A429" s="4"/>
      <c r="B429" s="16"/>
      <c r="C429" s="7">
        <f>F429+K429+M429+S429+P429</f>
        <v>0</v>
      </c>
      <c r="D429" s="7">
        <f>H429+L429+N429+Q429+T429</f>
        <v>0</v>
      </c>
      <c r="E429" s="6"/>
      <c r="F429" s="11"/>
      <c r="G429" s="12"/>
      <c r="H429" s="12"/>
      <c r="I429" s="12"/>
      <c r="J429" s="6"/>
      <c r="K429" s="9"/>
      <c r="L429" s="10"/>
      <c r="M429" s="9"/>
      <c r="N429" s="10"/>
      <c r="O429" s="10"/>
      <c r="P429" s="9"/>
      <c r="Q429" s="10"/>
      <c r="R429" s="6"/>
      <c r="S429" s="17"/>
      <c r="T429" s="18"/>
    </row>
    <row r="430" spans="1:20" ht="15">
      <c r="A430" s="137"/>
      <c r="B430" s="80" t="s">
        <v>39</v>
      </c>
      <c r="C430" s="7">
        <f t="shared" si="51"/>
        <v>0</v>
      </c>
      <c r="D430" s="7">
        <f aca="true" t="shared" si="52" ref="D430:D494">H430+L430+N430+Q430+T430</f>
        <v>0</v>
      </c>
      <c r="E430" s="48"/>
      <c r="F430" s="11"/>
      <c r="G430" s="125"/>
      <c r="H430" s="125"/>
      <c r="I430" s="125"/>
      <c r="J430" s="48"/>
      <c r="K430" s="9"/>
      <c r="L430" s="47"/>
      <c r="M430" s="9"/>
      <c r="N430" s="47"/>
      <c r="O430" s="47"/>
      <c r="P430" s="9"/>
      <c r="Q430" s="47"/>
      <c r="R430" s="48"/>
      <c r="S430" s="17"/>
      <c r="T430" s="83"/>
    </row>
    <row r="431" spans="1:20" s="79" customFormat="1" ht="15">
      <c r="A431" s="76" t="s">
        <v>16</v>
      </c>
      <c r="B431" s="76" t="s">
        <v>35</v>
      </c>
      <c r="C431" s="7">
        <f t="shared" si="51"/>
        <v>9700</v>
      </c>
      <c r="D431" s="7">
        <f t="shared" si="52"/>
        <v>9700</v>
      </c>
      <c r="E431" s="77"/>
      <c r="F431" s="9">
        <f>F432+F437</f>
        <v>6000</v>
      </c>
      <c r="G431" s="78">
        <f>G432+G437</f>
        <v>0</v>
      </c>
      <c r="H431" s="78">
        <f>H432+H437</f>
        <v>6000</v>
      </c>
      <c r="I431" s="78">
        <f>I432+I437</f>
        <v>0</v>
      </c>
      <c r="J431" s="77"/>
      <c r="K431" s="9">
        <f>K432+K437</f>
        <v>0</v>
      </c>
      <c r="L431" s="78">
        <f>L432+L437</f>
        <v>0</v>
      </c>
      <c r="M431" s="9">
        <f>M432+M437</f>
        <v>3700</v>
      </c>
      <c r="N431" s="78">
        <f>N432+N437</f>
        <v>3700</v>
      </c>
      <c r="O431" s="78"/>
      <c r="P431" s="9">
        <f>P432+P437</f>
        <v>0</v>
      </c>
      <c r="Q431" s="78">
        <f>Q432+Q437</f>
        <v>0</v>
      </c>
      <c r="R431" s="77"/>
      <c r="S431" s="17">
        <f>S432+S437</f>
        <v>0</v>
      </c>
      <c r="T431" s="87">
        <f>T432+T437</f>
        <v>0</v>
      </c>
    </row>
    <row r="432" spans="1:20" s="19" customFormat="1" ht="30">
      <c r="A432" s="84">
        <v>5301</v>
      </c>
      <c r="B432" s="84" t="s">
        <v>50</v>
      </c>
      <c r="C432" s="7">
        <f t="shared" si="51"/>
        <v>9700</v>
      </c>
      <c r="D432" s="7">
        <f t="shared" si="52"/>
        <v>9700</v>
      </c>
      <c r="E432" s="134"/>
      <c r="F432" s="135">
        <f>SUM(F433:F436)</f>
        <v>6000</v>
      </c>
      <c r="G432" s="134">
        <f>SUM(G433:G436)</f>
        <v>0</v>
      </c>
      <c r="H432" s="134">
        <f>SUM(H433:H436)</f>
        <v>6000</v>
      </c>
      <c r="I432" s="134">
        <f>SUM(I433:I436)</f>
        <v>0</v>
      </c>
      <c r="J432" s="134"/>
      <c r="K432" s="135">
        <f>SUM(K433:K436)</f>
        <v>0</v>
      </c>
      <c r="L432" s="134">
        <f>SUM(L433:L436)</f>
        <v>0</v>
      </c>
      <c r="M432" s="135">
        <f>SUM(M433:M436)</f>
        <v>3700</v>
      </c>
      <c r="N432" s="134">
        <f>SUM(N433:N436)</f>
        <v>3700</v>
      </c>
      <c r="O432" s="134"/>
      <c r="P432" s="135">
        <f>SUM(P433:P436)</f>
        <v>0</v>
      </c>
      <c r="Q432" s="134">
        <f>SUM(Q433:Q436)</f>
        <v>0</v>
      </c>
      <c r="R432" s="134"/>
      <c r="S432" s="135">
        <f>SUM(S433:S436)</f>
        <v>0</v>
      </c>
      <c r="T432" s="134">
        <f>SUM(T433:T436)</f>
        <v>0</v>
      </c>
    </row>
    <row r="433" spans="1:20" s="19" customFormat="1" ht="15">
      <c r="A433" s="4"/>
      <c r="B433" s="115" t="s">
        <v>113</v>
      </c>
      <c r="C433" s="7">
        <f>F433+K433+M433+S433+P433</f>
        <v>1000</v>
      </c>
      <c r="D433" s="7">
        <f>H433+L433+N433+Q433+T433</f>
        <v>1000</v>
      </c>
      <c r="E433" s="16" t="s">
        <v>106</v>
      </c>
      <c r="F433" s="135">
        <v>1000</v>
      </c>
      <c r="G433" s="16"/>
      <c r="H433" s="40">
        <v>1000</v>
      </c>
      <c r="I433" s="16"/>
      <c r="J433" s="16"/>
      <c r="K433" s="135"/>
      <c r="L433" s="16"/>
      <c r="M433" s="135"/>
      <c r="N433" s="16"/>
      <c r="O433" s="16"/>
      <c r="P433" s="135"/>
      <c r="Q433" s="16"/>
      <c r="R433" s="16"/>
      <c r="S433" s="135"/>
      <c r="T433" s="16"/>
    </row>
    <row r="434" spans="1:20" s="19" customFormat="1" ht="15">
      <c r="A434" s="4"/>
      <c r="B434" s="3" t="s">
        <v>150</v>
      </c>
      <c r="C434" s="7">
        <f>F434+K434+M434+S434+P434</f>
        <v>2000</v>
      </c>
      <c r="D434" s="7">
        <f>H434+L434+N434+Q434+T434</f>
        <v>2000</v>
      </c>
      <c r="E434" s="16"/>
      <c r="F434" s="135"/>
      <c r="G434" s="16"/>
      <c r="H434" s="16"/>
      <c r="I434" s="16"/>
      <c r="J434" s="16"/>
      <c r="K434" s="135"/>
      <c r="L434" s="16"/>
      <c r="M434" s="135">
        <v>2000</v>
      </c>
      <c r="N434" s="40">
        <v>2000</v>
      </c>
      <c r="O434" s="16"/>
      <c r="P434" s="135"/>
      <c r="Q434" s="16"/>
      <c r="R434" s="16"/>
      <c r="S434" s="135"/>
      <c r="T434" s="16"/>
    </row>
    <row r="435" spans="1:20" s="19" customFormat="1" ht="45">
      <c r="A435" s="4"/>
      <c r="B435" s="3" t="s">
        <v>215</v>
      </c>
      <c r="C435" s="7">
        <f>F435+K435+M435+S435+P435</f>
        <v>1700</v>
      </c>
      <c r="D435" s="7">
        <f>H435+L435+N435+Q435+T435</f>
        <v>1700</v>
      </c>
      <c r="E435" s="16"/>
      <c r="F435" s="135"/>
      <c r="G435" s="16"/>
      <c r="H435" s="16"/>
      <c r="I435" s="16"/>
      <c r="J435" s="16"/>
      <c r="K435" s="135"/>
      <c r="L435" s="16"/>
      <c r="M435" s="135">
        <v>1700</v>
      </c>
      <c r="N435" s="40">
        <v>1700</v>
      </c>
      <c r="O435" s="16"/>
      <c r="P435" s="135"/>
      <c r="Q435" s="16"/>
      <c r="R435" s="16"/>
      <c r="S435" s="135"/>
      <c r="T435" s="16"/>
    </row>
    <row r="436" spans="1:20" ht="45">
      <c r="A436" s="80"/>
      <c r="B436" s="80" t="s">
        <v>190</v>
      </c>
      <c r="C436" s="7">
        <f t="shared" si="51"/>
        <v>5000</v>
      </c>
      <c r="D436" s="7">
        <f t="shared" si="52"/>
        <v>5000</v>
      </c>
      <c r="E436" s="48" t="s">
        <v>106</v>
      </c>
      <c r="F436" s="11">
        <v>5000</v>
      </c>
      <c r="G436" s="125"/>
      <c r="H436" s="125">
        <v>5000</v>
      </c>
      <c r="I436" s="125"/>
      <c r="J436" s="48"/>
      <c r="K436" s="9"/>
      <c r="L436" s="47"/>
      <c r="M436" s="9"/>
      <c r="N436" s="47"/>
      <c r="O436" s="47"/>
      <c r="P436" s="9"/>
      <c r="Q436" s="47"/>
      <c r="R436" s="48"/>
      <c r="S436" s="17"/>
      <c r="T436" s="83"/>
    </row>
    <row r="437" spans="1:20" s="19" customFormat="1" ht="30">
      <c r="A437" s="84">
        <v>5309</v>
      </c>
      <c r="B437" s="84" t="s">
        <v>51</v>
      </c>
      <c r="C437" s="7">
        <f t="shared" si="51"/>
        <v>0</v>
      </c>
      <c r="D437" s="7">
        <f t="shared" si="52"/>
        <v>0</v>
      </c>
      <c r="E437" s="105"/>
      <c r="F437" s="11">
        <f>SUM(F438:F440)</f>
        <v>0</v>
      </c>
      <c r="G437" s="106">
        <f>SUM(G438:G440)</f>
        <v>0</v>
      </c>
      <c r="H437" s="106">
        <f>SUM(H438:H440)</f>
        <v>0</v>
      </c>
      <c r="I437" s="106">
        <f>SUM(I438:I440)</f>
        <v>0</v>
      </c>
      <c r="J437" s="105"/>
      <c r="K437" s="9">
        <f>SUM(K438:K440)</f>
        <v>0</v>
      </c>
      <c r="L437" s="86">
        <f>SUM(L438:L440)</f>
        <v>0</v>
      </c>
      <c r="M437" s="9">
        <f>SUM(M438:M440)</f>
        <v>0</v>
      </c>
      <c r="N437" s="86">
        <f>SUM(N438:N440)</f>
        <v>0</v>
      </c>
      <c r="O437" s="86"/>
      <c r="P437" s="9">
        <f>SUM(P438:P440)</f>
        <v>0</v>
      </c>
      <c r="Q437" s="86">
        <f>SUM(Q438:Q440)</f>
        <v>0</v>
      </c>
      <c r="R437" s="105"/>
      <c r="S437" s="17">
        <f>SUM(S438:S440)</f>
        <v>0</v>
      </c>
      <c r="T437" s="136">
        <f>SUM(T438:T440)</f>
        <v>0</v>
      </c>
    </row>
    <row r="438" spans="1:20" s="19" customFormat="1" ht="15">
      <c r="A438" s="4"/>
      <c r="B438" s="4"/>
      <c r="C438" s="7">
        <f t="shared" si="51"/>
        <v>0</v>
      </c>
      <c r="D438" s="7">
        <f t="shared" si="52"/>
        <v>0</v>
      </c>
      <c r="E438" s="6"/>
      <c r="F438" s="11"/>
      <c r="G438" s="12"/>
      <c r="H438" s="12"/>
      <c r="I438" s="12"/>
      <c r="J438" s="6"/>
      <c r="K438" s="9"/>
      <c r="L438" s="10"/>
      <c r="M438" s="9"/>
      <c r="N438" s="10"/>
      <c r="O438" s="10"/>
      <c r="P438" s="9"/>
      <c r="Q438" s="10"/>
      <c r="R438" s="6"/>
      <c r="S438" s="17"/>
      <c r="T438" s="18"/>
    </row>
    <row r="439" spans="1:20" s="19" customFormat="1" ht="15">
      <c r="A439" s="4"/>
      <c r="B439" s="4"/>
      <c r="C439" s="7">
        <f t="shared" si="51"/>
        <v>0</v>
      </c>
      <c r="D439" s="7">
        <f t="shared" si="52"/>
        <v>0</v>
      </c>
      <c r="E439" s="6"/>
      <c r="F439" s="11"/>
      <c r="G439" s="12"/>
      <c r="H439" s="12"/>
      <c r="I439" s="12"/>
      <c r="J439" s="6"/>
      <c r="K439" s="9"/>
      <c r="L439" s="10"/>
      <c r="M439" s="9"/>
      <c r="N439" s="10"/>
      <c r="O439" s="10"/>
      <c r="P439" s="9"/>
      <c r="Q439" s="10"/>
      <c r="R439" s="6"/>
      <c r="S439" s="17"/>
      <c r="T439" s="18"/>
    </row>
    <row r="440" spans="1:20" ht="15">
      <c r="A440" s="137"/>
      <c r="B440" s="80" t="s">
        <v>39</v>
      </c>
      <c r="C440" s="7">
        <f t="shared" si="51"/>
        <v>0</v>
      </c>
      <c r="D440" s="7">
        <f t="shared" si="52"/>
        <v>0</v>
      </c>
      <c r="E440" s="48"/>
      <c r="F440" s="11"/>
      <c r="G440" s="125"/>
      <c r="H440" s="125"/>
      <c r="I440" s="125"/>
      <c r="J440" s="48"/>
      <c r="K440" s="9"/>
      <c r="L440" s="47"/>
      <c r="M440" s="9"/>
      <c r="N440" s="47"/>
      <c r="O440" s="47"/>
      <c r="P440" s="9"/>
      <c r="Q440" s="47"/>
      <c r="R440" s="48"/>
      <c r="S440" s="17"/>
      <c r="T440" s="83"/>
    </row>
    <row r="441" spans="1:20" s="79" customFormat="1" ht="15">
      <c r="A441" s="76" t="s">
        <v>17</v>
      </c>
      <c r="B441" s="76" t="s">
        <v>36</v>
      </c>
      <c r="C441" s="7">
        <f t="shared" si="51"/>
        <v>0</v>
      </c>
      <c r="D441" s="7">
        <f t="shared" si="52"/>
        <v>0</v>
      </c>
      <c r="E441" s="77"/>
      <c r="F441" s="9">
        <f>F442+F446</f>
        <v>0</v>
      </c>
      <c r="G441" s="78">
        <f>G442+G446</f>
        <v>0</v>
      </c>
      <c r="H441" s="78">
        <f>H442+H446</f>
        <v>0</v>
      </c>
      <c r="I441" s="78">
        <f>I442+I446</f>
        <v>0</v>
      </c>
      <c r="J441" s="77"/>
      <c r="K441" s="9">
        <f>K442+K446</f>
        <v>0</v>
      </c>
      <c r="L441" s="78">
        <f>L442+L446</f>
        <v>0</v>
      </c>
      <c r="M441" s="9">
        <f>M442+M446</f>
        <v>0</v>
      </c>
      <c r="N441" s="78">
        <f>N442+N446</f>
        <v>0</v>
      </c>
      <c r="O441" s="78"/>
      <c r="P441" s="9">
        <f>P442+P446</f>
        <v>0</v>
      </c>
      <c r="Q441" s="78">
        <f>Q442+Q446</f>
        <v>0</v>
      </c>
      <c r="R441" s="77"/>
      <c r="S441" s="17">
        <f>S442+S446</f>
        <v>0</v>
      </c>
      <c r="T441" s="87">
        <f>T442+T446</f>
        <v>0</v>
      </c>
    </row>
    <row r="442" spans="1:20" s="19" customFormat="1" ht="30">
      <c r="A442" s="84">
        <v>5301</v>
      </c>
      <c r="B442" s="84" t="s">
        <v>50</v>
      </c>
      <c r="C442" s="7">
        <f t="shared" si="51"/>
        <v>0</v>
      </c>
      <c r="D442" s="7">
        <f t="shared" si="52"/>
        <v>0</v>
      </c>
      <c r="E442" s="134"/>
      <c r="F442" s="135">
        <f>SUM(F443:F445)</f>
        <v>0</v>
      </c>
      <c r="G442" s="134">
        <f>SUM(G443:G445)</f>
        <v>0</v>
      </c>
      <c r="H442" s="134">
        <f>SUM(H443:H445)</f>
        <v>0</v>
      </c>
      <c r="I442" s="134">
        <f>SUM(I443:I445)</f>
        <v>0</v>
      </c>
      <c r="J442" s="134"/>
      <c r="K442" s="135">
        <f>SUM(K443:K445)</f>
        <v>0</v>
      </c>
      <c r="L442" s="134">
        <f>SUM(L443:L445)</f>
        <v>0</v>
      </c>
      <c r="M442" s="135">
        <f>SUM(M443:M445)</f>
        <v>0</v>
      </c>
      <c r="N442" s="134">
        <f>SUM(N443:N445)</f>
        <v>0</v>
      </c>
      <c r="O442" s="134"/>
      <c r="P442" s="135">
        <f>SUM(P443:P445)</f>
        <v>0</v>
      </c>
      <c r="Q442" s="134">
        <f>SUM(Q443:Q445)</f>
        <v>0</v>
      </c>
      <c r="R442" s="134"/>
      <c r="S442" s="135">
        <f>SUM(S443:S445)</f>
        <v>0</v>
      </c>
      <c r="T442" s="134">
        <f>SUM(T443:T445)</f>
        <v>0</v>
      </c>
    </row>
    <row r="443" spans="1:20" s="19" customFormat="1" ht="15">
      <c r="A443" s="4"/>
      <c r="B443" s="4"/>
      <c r="C443" s="7"/>
      <c r="D443" s="7"/>
      <c r="E443" s="16"/>
      <c r="F443" s="135"/>
      <c r="G443" s="16"/>
      <c r="H443" s="16"/>
      <c r="I443" s="16"/>
      <c r="J443" s="16"/>
      <c r="K443" s="135"/>
      <c r="L443" s="16"/>
      <c r="M443" s="135"/>
      <c r="N443" s="16"/>
      <c r="O443" s="16"/>
      <c r="P443" s="135"/>
      <c r="Q443" s="16"/>
      <c r="R443" s="16"/>
      <c r="S443" s="135"/>
      <c r="T443" s="16"/>
    </row>
    <row r="444" spans="1:20" s="19" customFormat="1" ht="15">
      <c r="A444" s="4"/>
      <c r="B444" s="4"/>
      <c r="C444" s="7">
        <f t="shared" si="51"/>
        <v>0</v>
      </c>
      <c r="D444" s="7">
        <f t="shared" si="52"/>
        <v>0</v>
      </c>
      <c r="E444" s="16"/>
      <c r="F444" s="135"/>
      <c r="G444" s="16"/>
      <c r="H444" s="16"/>
      <c r="I444" s="16"/>
      <c r="J444" s="16"/>
      <c r="K444" s="135"/>
      <c r="L444" s="16"/>
      <c r="M444" s="135"/>
      <c r="N444" s="16"/>
      <c r="O444" s="16"/>
      <c r="P444" s="135"/>
      <c r="Q444" s="16"/>
      <c r="R444" s="16"/>
      <c r="S444" s="135"/>
      <c r="T444" s="16"/>
    </row>
    <row r="445" spans="1:20" ht="15">
      <c r="A445" s="80"/>
      <c r="B445" s="80" t="s">
        <v>47</v>
      </c>
      <c r="C445" s="7">
        <f t="shared" si="51"/>
        <v>0</v>
      </c>
      <c r="D445" s="7">
        <f t="shared" si="52"/>
        <v>0</v>
      </c>
      <c r="E445" s="48"/>
      <c r="F445" s="11"/>
      <c r="G445" s="125"/>
      <c r="H445" s="125"/>
      <c r="I445" s="125"/>
      <c r="J445" s="48"/>
      <c r="K445" s="9"/>
      <c r="L445" s="47"/>
      <c r="M445" s="9"/>
      <c r="N445" s="47"/>
      <c r="O445" s="47"/>
      <c r="P445" s="9"/>
      <c r="Q445" s="47"/>
      <c r="R445" s="48"/>
      <c r="S445" s="17"/>
      <c r="T445" s="83"/>
    </row>
    <row r="446" spans="1:20" s="19" customFormat="1" ht="30">
      <c r="A446" s="84">
        <v>5309</v>
      </c>
      <c r="B446" s="84" t="s">
        <v>51</v>
      </c>
      <c r="C446" s="7">
        <f t="shared" si="51"/>
        <v>0</v>
      </c>
      <c r="D446" s="7">
        <f t="shared" si="52"/>
        <v>0</v>
      </c>
      <c r="E446" s="105"/>
      <c r="F446" s="11">
        <f>SUM(F447:F449)</f>
        <v>0</v>
      </c>
      <c r="G446" s="106">
        <f>SUM(G447:G449)</f>
        <v>0</v>
      </c>
      <c r="H446" s="106">
        <f>SUM(H447:H449)</f>
        <v>0</v>
      </c>
      <c r="I446" s="106">
        <f>SUM(I447:I449)</f>
        <v>0</v>
      </c>
      <c r="J446" s="105"/>
      <c r="K446" s="9">
        <f>SUM(K447:K449)</f>
        <v>0</v>
      </c>
      <c r="L446" s="86">
        <f>SUM(L447:L449)</f>
        <v>0</v>
      </c>
      <c r="M446" s="9">
        <f>SUM(M447:M449)</f>
        <v>0</v>
      </c>
      <c r="N446" s="86">
        <f>SUM(N447:N449)</f>
        <v>0</v>
      </c>
      <c r="O446" s="86"/>
      <c r="P446" s="9">
        <f>SUM(P447:P449)</f>
        <v>0</v>
      </c>
      <c r="Q446" s="86">
        <f>SUM(Q447:Q449)</f>
        <v>0</v>
      </c>
      <c r="R446" s="105"/>
      <c r="S446" s="17">
        <f>SUM(S447:S449)</f>
        <v>0</v>
      </c>
      <c r="T446" s="136">
        <f>SUM(T447:T449)</f>
        <v>0</v>
      </c>
    </row>
    <row r="447" spans="1:20" s="19" customFormat="1" ht="15">
      <c r="A447" s="4"/>
      <c r="B447" s="4"/>
      <c r="C447" s="7">
        <f t="shared" si="51"/>
        <v>0</v>
      </c>
      <c r="D447" s="7">
        <f t="shared" si="52"/>
        <v>0</v>
      </c>
      <c r="E447" s="6"/>
      <c r="F447" s="11"/>
      <c r="G447" s="12"/>
      <c r="H447" s="12"/>
      <c r="I447" s="12"/>
      <c r="J447" s="6"/>
      <c r="K447" s="9"/>
      <c r="L447" s="10"/>
      <c r="M447" s="9"/>
      <c r="N447" s="10"/>
      <c r="O447" s="10"/>
      <c r="P447" s="9"/>
      <c r="Q447" s="10"/>
      <c r="R447" s="6"/>
      <c r="S447" s="17"/>
      <c r="T447" s="18"/>
    </row>
    <row r="448" spans="1:20" s="19" customFormat="1" ht="15">
      <c r="A448" s="4"/>
      <c r="B448" s="4"/>
      <c r="C448" s="7">
        <f t="shared" si="51"/>
        <v>0</v>
      </c>
      <c r="D448" s="7">
        <f t="shared" si="52"/>
        <v>0</v>
      </c>
      <c r="E448" s="6"/>
      <c r="F448" s="11"/>
      <c r="G448" s="12"/>
      <c r="H448" s="12"/>
      <c r="I448" s="12"/>
      <c r="J448" s="6"/>
      <c r="K448" s="9"/>
      <c r="L448" s="10"/>
      <c r="M448" s="9"/>
      <c r="N448" s="10"/>
      <c r="O448" s="10"/>
      <c r="P448" s="9"/>
      <c r="Q448" s="10"/>
      <c r="R448" s="6"/>
      <c r="S448" s="17"/>
      <c r="T448" s="18"/>
    </row>
    <row r="449" spans="1:20" ht="15">
      <c r="A449" s="137"/>
      <c r="B449" s="80" t="s">
        <v>39</v>
      </c>
      <c r="C449" s="7">
        <f t="shared" si="51"/>
        <v>0</v>
      </c>
      <c r="D449" s="7">
        <f t="shared" si="52"/>
        <v>0</v>
      </c>
      <c r="E449" s="48"/>
      <c r="F449" s="11"/>
      <c r="G449" s="125"/>
      <c r="H449" s="125"/>
      <c r="I449" s="125"/>
      <c r="J449" s="48"/>
      <c r="K449" s="9"/>
      <c r="L449" s="47"/>
      <c r="M449" s="9"/>
      <c r="N449" s="47"/>
      <c r="O449" s="47"/>
      <c r="P449" s="9"/>
      <c r="Q449" s="47"/>
      <c r="R449" s="48"/>
      <c r="S449" s="17"/>
      <c r="T449" s="83"/>
    </row>
    <row r="450" spans="1:20" s="19" customFormat="1" ht="15">
      <c r="A450" s="73">
        <v>5400</v>
      </c>
      <c r="B450" s="104" t="s">
        <v>6</v>
      </c>
      <c r="C450" s="7">
        <f aca="true" t="shared" si="53" ref="C450:C513">F450+K450+M450+S450+P450</f>
        <v>19450</v>
      </c>
      <c r="D450" s="7">
        <f t="shared" si="52"/>
        <v>19450</v>
      </c>
      <c r="E450" s="131"/>
      <c r="F450" s="9">
        <f>F451+F454+F457+F460+F463+F466+F469+F472</f>
        <v>0</v>
      </c>
      <c r="G450" s="7">
        <f>G451+G454+G457+G460+G463+G466+G469+G472</f>
        <v>0</v>
      </c>
      <c r="H450" s="7">
        <f>H451+H454+H457+H460+H463+H466+H469+H472</f>
        <v>0</v>
      </c>
      <c r="I450" s="7">
        <f>I451+I454+I457+I460+I463+I466+I469+I472</f>
        <v>0</v>
      </c>
      <c r="J450" s="132"/>
      <c r="K450" s="9">
        <f aca="true" t="shared" si="54" ref="K450:Q450">K451+K454+K457+K460+K463+K466+K469+K472</f>
        <v>0</v>
      </c>
      <c r="L450" s="7">
        <f t="shared" si="54"/>
        <v>0</v>
      </c>
      <c r="M450" s="9">
        <f t="shared" si="54"/>
        <v>19450</v>
      </c>
      <c r="N450" s="7">
        <f t="shared" si="54"/>
        <v>19450</v>
      </c>
      <c r="O450" s="7"/>
      <c r="P450" s="9">
        <f t="shared" si="54"/>
        <v>0</v>
      </c>
      <c r="Q450" s="7">
        <f t="shared" si="54"/>
        <v>0</v>
      </c>
      <c r="R450" s="132"/>
      <c r="S450" s="17">
        <f>S451+S454+S457+S460+S463+S466+S469+S472</f>
        <v>0</v>
      </c>
      <c r="T450" s="133">
        <f>T451+T454+T457+T460+T463+T466+T469+T472</f>
        <v>0</v>
      </c>
    </row>
    <row r="451" spans="1:20" s="79" customFormat="1" ht="15">
      <c r="A451" s="76" t="s">
        <v>10</v>
      </c>
      <c r="B451" s="76" t="s">
        <v>29</v>
      </c>
      <c r="C451" s="7">
        <f t="shared" si="53"/>
        <v>0</v>
      </c>
      <c r="D451" s="7">
        <f t="shared" si="52"/>
        <v>0</v>
      </c>
      <c r="E451" s="77"/>
      <c r="F451" s="9">
        <f>SUM(F452:F453)</f>
        <v>0</v>
      </c>
      <c r="G451" s="78">
        <f>SUM(G452:G453)</f>
        <v>0</v>
      </c>
      <c r="H451" s="78">
        <f>SUM(H452:H453)</f>
        <v>0</v>
      </c>
      <c r="I451" s="78">
        <f>SUM(I452:I453)</f>
        <v>0</v>
      </c>
      <c r="J451" s="77"/>
      <c r="K451" s="9">
        <f>SUM(K452:K453)</f>
        <v>0</v>
      </c>
      <c r="L451" s="78">
        <f aca="true" t="shared" si="55" ref="L451:Q451">SUM(L452:L453)</f>
        <v>0</v>
      </c>
      <c r="M451" s="9">
        <f t="shared" si="55"/>
        <v>0</v>
      </c>
      <c r="N451" s="78">
        <f t="shared" si="55"/>
        <v>0</v>
      </c>
      <c r="O451" s="78"/>
      <c r="P451" s="9">
        <f t="shared" si="55"/>
        <v>0</v>
      </c>
      <c r="Q451" s="78">
        <f t="shared" si="55"/>
        <v>0</v>
      </c>
      <c r="R451" s="77"/>
      <c r="S451" s="17">
        <f>SUM(S452:S453)</f>
        <v>0</v>
      </c>
      <c r="T451" s="87">
        <f>SUM(T452:T453)</f>
        <v>0</v>
      </c>
    </row>
    <row r="452" spans="1:20" ht="15">
      <c r="A452" s="80"/>
      <c r="B452" s="80"/>
      <c r="C452" s="7">
        <f t="shared" si="53"/>
        <v>0</v>
      </c>
      <c r="D452" s="7">
        <f t="shared" si="52"/>
        <v>0</v>
      </c>
      <c r="E452" s="48"/>
      <c r="F452" s="9"/>
      <c r="G452" s="47"/>
      <c r="H452" s="47"/>
      <c r="I452" s="47"/>
      <c r="J452" s="48"/>
      <c r="K452" s="9"/>
      <c r="L452" s="47"/>
      <c r="M452" s="9"/>
      <c r="N452" s="47"/>
      <c r="O452" s="47"/>
      <c r="P452" s="9"/>
      <c r="Q452" s="47"/>
      <c r="R452" s="48"/>
      <c r="S452" s="17"/>
      <c r="T452" s="83"/>
    </row>
    <row r="453" spans="1:20" ht="15">
      <c r="A453" s="139"/>
      <c r="B453" s="80" t="s">
        <v>22</v>
      </c>
      <c r="C453" s="7">
        <f t="shared" si="53"/>
        <v>0</v>
      </c>
      <c r="D453" s="7">
        <f t="shared" si="52"/>
        <v>0</v>
      </c>
      <c r="E453" s="48"/>
      <c r="F453" s="9"/>
      <c r="G453" s="47"/>
      <c r="H453" s="47"/>
      <c r="I453" s="47"/>
      <c r="J453" s="48"/>
      <c r="K453" s="9"/>
      <c r="L453" s="47"/>
      <c r="M453" s="9"/>
      <c r="N453" s="47"/>
      <c r="O453" s="47"/>
      <c r="P453" s="9"/>
      <c r="Q453" s="47"/>
      <c r="R453" s="48"/>
      <c r="S453" s="17"/>
      <c r="T453" s="83"/>
    </row>
    <row r="454" spans="1:20" s="79" customFormat="1" ht="15">
      <c r="A454" s="76" t="s">
        <v>11</v>
      </c>
      <c r="B454" s="76" t="s">
        <v>30</v>
      </c>
      <c r="C454" s="7">
        <f t="shared" si="53"/>
        <v>0</v>
      </c>
      <c r="D454" s="7">
        <f t="shared" si="52"/>
        <v>0</v>
      </c>
      <c r="E454" s="77"/>
      <c r="F454" s="9">
        <f>SUM(F455:F456)</f>
        <v>0</v>
      </c>
      <c r="G454" s="78">
        <f>SUM(G455:G456)</f>
        <v>0</v>
      </c>
      <c r="H454" s="78">
        <f>SUM(H455:H456)</f>
        <v>0</v>
      </c>
      <c r="I454" s="78">
        <f>SUM(I455:I456)</f>
        <v>0</v>
      </c>
      <c r="J454" s="77"/>
      <c r="K454" s="9">
        <f>SUM(K455:K456)</f>
        <v>0</v>
      </c>
      <c r="L454" s="78">
        <f>SUM(L455:L456)</f>
        <v>0</v>
      </c>
      <c r="M454" s="9">
        <f>SUM(M455:M456)</f>
        <v>0</v>
      </c>
      <c r="N454" s="78">
        <f>SUM(N455:N456)</f>
        <v>0</v>
      </c>
      <c r="O454" s="78"/>
      <c r="P454" s="9">
        <f>SUM(P455:P456)</f>
        <v>0</v>
      </c>
      <c r="Q454" s="78">
        <f>SUM(Q455:Q456)</f>
        <v>0</v>
      </c>
      <c r="R454" s="77"/>
      <c r="S454" s="17">
        <f>SUM(S455:S456)</f>
        <v>0</v>
      </c>
      <c r="T454" s="87">
        <f>SUM(T455:T456)</f>
        <v>0</v>
      </c>
    </row>
    <row r="455" spans="1:20" ht="15">
      <c r="A455" s="80"/>
      <c r="B455" s="80"/>
      <c r="C455" s="7">
        <f t="shared" si="53"/>
        <v>0</v>
      </c>
      <c r="D455" s="7">
        <f t="shared" si="52"/>
        <v>0</v>
      </c>
      <c r="E455" s="48"/>
      <c r="F455" s="9"/>
      <c r="G455" s="47"/>
      <c r="H455" s="47"/>
      <c r="I455" s="47"/>
      <c r="J455" s="48"/>
      <c r="K455" s="9"/>
      <c r="L455" s="47"/>
      <c r="M455" s="9"/>
      <c r="N455" s="47"/>
      <c r="O455" s="47"/>
      <c r="P455" s="9"/>
      <c r="Q455" s="47"/>
      <c r="R455" s="48"/>
      <c r="S455" s="17"/>
      <c r="T455" s="83"/>
    </row>
    <row r="456" spans="1:20" ht="15">
      <c r="A456" s="139"/>
      <c r="B456" s="80" t="s">
        <v>22</v>
      </c>
      <c r="C456" s="7">
        <f t="shared" si="53"/>
        <v>0</v>
      </c>
      <c r="D456" s="7">
        <f t="shared" si="52"/>
        <v>0</v>
      </c>
      <c r="E456" s="48"/>
      <c r="F456" s="9"/>
      <c r="G456" s="47"/>
      <c r="H456" s="47"/>
      <c r="I456" s="47"/>
      <c r="J456" s="48"/>
      <c r="K456" s="9"/>
      <c r="L456" s="47"/>
      <c r="M456" s="9"/>
      <c r="N456" s="47"/>
      <c r="O456" s="47"/>
      <c r="P456" s="9"/>
      <c r="Q456" s="47"/>
      <c r="R456" s="48"/>
      <c r="S456" s="17"/>
      <c r="T456" s="83"/>
    </row>
    <row r="457" spans="1:20" s="79" customFormat="1" ht="15">
      <c r="A457" s="76" t="s">
        <v>12</v>
      </c>
      <c r="B457" s="76" t="s">
        <v>31</v>
      </c>
      <c r="C457" s="7">
        <f t="shared" si="53"/>
        <v>0</v>
      </c>
      <c r="D457" s="7">
        <f t="shared" si="52"/>
        <v>0</v>
      </c>
      <c r="E457" s="77"/>
      <c r="F457" s="9">
        <f>SUM(F458:F459)</f>
        <v>0</v>
      </c>
      <c r="G457" s="78">
        <f>SUM(G458:G459)</f>
        <v>0</v>
      </c>
      <c r="H457" s="78">
        <f>SUM(H458:H459)</f>
        <v>0</v>
      </c>
      <c r="I457" s="78">
        <f>SUM(I458:I459)</f>
        <v>0</v>
      </c>
      <c r="J457" s="77"/>
      <c r="K457" s="9">
        <f>SUM(K458:K459)</f>
        <v>0</v>
      </c>
      <c r="L457" s="78">
        <f>SUM(L458:L459)</f>
        <v>0</v>
      </c>
      <c r="M457" s="9">
        <f>SUM(M458:M459)</f>
        <v>0</v>
      </c>
      <c r="N457" s="78">
        <f>SUM(N458:N459)</f>
        <v>0</v>
      </c>
      <c r="O457" s="78"/>
      <c r="P457" s="9">
        <f>SUM(P458:P459)</f>
        <v>0</v>
      </c>
      <c r="Q457" s="78">
        <f>SUM(Q458:Q459)</f>
        <v>0</v>
      </c>
      <c r="R457" s="77"/>
      <c r="S457" s="17">
        <f>SUM(S458:S459)</f>
        <v>0</v>
      </c>
      <c r="T457" s="87">
        <f>SUM(T458:T459)</f>
        <v>0</v>
      </c>
    </row>
    <row r="458" spans="1:20" ht="15">
      <c r="A458" s="80"/>
      <c r="B458" s="80"/>
      <c r="C458" s="7">
        <f t="shared" si="53"/>
        <v>0</v>
      </c>
      <c r="D458" s="7">
        <f t="shared" si="52"/>
        <v>0</v>
      </c>
      <c r="E458" s="48"/>
      <c r="F458" s="9"/>
      <c r="G458" s="47"/>
      <c r="H458" s="47"/>
      <c r="I458" s="47"/>
      <c r="J458" s="48"/>
      <c r="K458" s="9"/>
      <c r="L458" s="47"/>
      <c r="M458" s="9"/>
      <c r="N458" s="47"/>
      <c r="O458" s="47"/>
      <c r="P458" s="9"/>
      <c r="Q458" s="47"/>
      <c r="R458" s="48"/>
      <c r="S458" s="17"/>
      <c r="T458" s="83"/>
    </row>
    <row r="459" spans="1:20" ht="15">
      <c r="A459" s="139"/>
      <c r="B459" s="80" t="s">
        <v>22</v>
      </c>
      <c r="C459" s="7">
        <f t="shared" si="53"/>
        <v>0</v>
      </c>
      <c r="D459" s="7">
        <f t="shared" si="52"/>
        <v>0</v>
      </c>
      <c r="E459" s="48"/>
      <c r="F459" s="9"/>
      <c r="G459" s="47"/>
      <c r="H459" s="47"/>
      <c r="I459" s="47"/>
      <c r="J459" s="48"/>
      <c r="K459" s="9"/>
      <c r="L459" s="47"/>
      <c r="M459" s="9"/>
      <c r="N459" s="47"/>
      <c r="O459" s="47"/>
      <c r="P459" s="9"/>
      <c r="Q459" s="47"/>
      <c r="R459" s="48"/>
      <c r="S459" s="17"/>
      <c r="T459" s="83"/>
    </row>
    <row r="460" spans="1:20" s="79" customFormat="1" ht="15">
      <c r="A460" s="76" t="s">
        <v>13</v>
      </c>
      <c r="B460" s="76" t="s">
        <v>32</v>
      </c>
      <c r="C460" s="7">
        <f t="shared" si="53"/>
        <v>0</v>
      </c>
      <c r="D460" s="7">
        <f t="shared" si="52"/>
        <v>0</v>
      </c>
      <c r="E460" s="77"/>
      <c r="F460" s="9">
        <f>SUM(F461:F462)</f>
        <v>0</v>
      </c>
      <c r="G460" s="78">
        <f>SUM(G461:G462)</f>
        <v>0</v>
      </c>
      <c r="H460" s="78">
        <f>SUM(H461:H462)</f>
        <v>0</v>
      </c>
      <c r="I460" s="78">
        <f>SUM(I461:I462)</f>
        <v>0</v>
      </c>
      <c r="J460" s="77"/>
      <c r="K460" s="9">
        <f>SUM(K461:K462)</f>
        <v>0</v>
      </c>
      <c r="L460" s="78">
        <f>SUM(L461:L462)</f>
        <v>0</v>
      </c>
      <c r="M460" s="9">
        <f>SUM(M461:M462)</f>
        <v>0</v>
      </c>
      <c r="N460" s="78">
        <f>SUM(N461:N462)</f>
        <v>0</v>
      </c>
      <c r="O460" s="78"/>
      <c r="P460" s="9">
        <f>SUM(P461:P462)</f>
        <v>0</v>
      </c>
      <c r="Q460" s="78">
        <f>SUM(Q461:Q462)</f>
        <v>0</v>
      </c>
      <c r="R460" s="77"/>
      <c r="S460" s="17">
        <f>SUM(S461:S462)</f>
        <v>0</v>
      </c>
      <c r="T460" s="87">
        <f>SUM(T461:T462)</f>
        <v>0</v>
      </c>
    </row>
    <row r="461" spans="1:20" ht="15">
      <c r="A461" s="80"/>
      <c r="B461" s="80"/>
      <c r="C461" s="7">
        <f t="shared" si="53"/>
        <v>0</v>
      </c>
      <c r="D461" s="7">
        <f t="shared" si="52"/>
        <v>0</v>
      </c>
      <c r="E461" s="48"/>
      <c r="F461" s="9"/>
      <c r="G461" s="47"/>
      <c r="H461" s="47"/>
      <c r="I461" s="47"/>
      <c r="J461" s="48"/>
      <c r="K461" s="9"/>
      <c r="L461" s="47"/>
      <c r="M461" s="9"/>
      <c r="N461" s="47"/>
      <c r="O461" s="47"/>
      <c r="P461" s="9"/>
      <c r="Q461" s="47"/>
      <c r="R461" s="48"/>
      <c r="S461" s="17"/>
      <c r="T461" s="83"/>
    </row>
    <row r="462" spans="1:20" ht="15">
      <c r="A462" s="139"/>
      <c r="B462" s="80" t="s">
        <v>22</v>
      </c>
      <c r="C462" s="7">
        <f t="shared" si="53"/>
        <v>0</v>
      </c>
      <c r="D462" s="7">
        <f t="shared" si="52"/>
        <v>0</v>
      </c>
      <c r="E462" s="48"/>
      <c r="F462" s="9"/>
      <c r="G462" s="47"/>
      <c r="H462" s="47"/>
      <c r="I462" s="47"/>
      <c r="J462" s="48"/>
      <c r="K462" s="9"/>
      <c r="L462" s="47"/>
      <c r="M462" s="9"/>
      <c r="N462" s="47"/>
      <c r="O462" s="47"/>
      <c r="P462" s="9"/>
      <c r="Q462" s="47"/>
      <c r="R462" s="48"/>
      <c r="S462" s="17"/>
      <c r="T462" s="83"/>
    </row>
    <row r="463" spans="1:20" s="79" customFormat="1" ht="15">
      <c r="A463" s="76" t="s">
        <v>14</v>
      </c>
      <c r="B463" s="76" t="s">
        <v>33</v>
      </c>
      <c r="C463" s="7">
        <f t="shared" si="53"/>
        <v>0</v>
      </c>
      <c r="D463" s="7">
        <f t="shared" si="52"/>
        <v>0</v>
      </c>
      <c r="E463" s="77"/>
      <c r="F463" s="9">
        <f>SUM(F464:F465)</f>
        <v>0</v>
      </c>
      <c r="G463" s="78">
        <f>SUM(G464:G465)</f>
        <v>0</v>
      </c>
      <c r="H463" s="78">
        <f>SUM(H464:H465)</f>
        <v>0</v>
      </c>
      <c r="I463" s="78">
        <f>SUM(I464:I465)</f>
        <v>0</v>
      </c>
      <c r="J463" s="77"/>
      <c r="K463" s="9">
        <f>SUM(K464:K465)</f>
        <v>0</v>
      </c>
      <c r="L463" s="78">
        <f>SUM(L464:L465)</f>
        <v>0</v>
      </c>
      <c r="M463" s="9">
        <f>SUM(M464:M465)</f>
        <v>0</v>
      </c>
      <c r="N463" s="78">
        <f>SUM(N464:N465)</f>
        <v>0</v>
      </c>
      <c r="O463" s="78"/>
      <c r="P463" s="9">
        <f>SUM(P464:P465)</f>
        <v>0</v>
      </c>
      <c r="Q463" s="78">
        <f>SUM(Q464:Q465)</f>
        <v>0</v>
      </c>
      <c r="R463" s="77"/>
      <c r="S463" s="17">
        <f>SUM(S464:S465)</f>
        <v>0</v>
      </c>
      <c r="T463" s="87">
        <f>SUM(T464:T465)</f>
        <v>0</v>
      </c>
    </row>
    <row r="464" spans="1:20" ht="15">
      <c r="A464" s="80"/>
      <c r="B464" s="80"/>
      <c r="C464" s="7">
        <f t="shared" si="53"/>
        <v>0</v>
      </c>
      <c r="D464" s="7">
        <f t="shared" si="52"/>
        <v>0</v>
      </c>
      <c r="E464" s="48"/>
      <c r="F464" s="9"/>
      <c r="G464" s="47"/>
      <c r="H464" s="47"/>
      <c r="I464" s="47"/>
      <c r="J464" s="48"/>
      <c r="K464" s="9"/>
      <c r="L464" s="47"/>
      <c r="M464" s="9"/>
      <c r="N464" s="47"/>
      <c r="O464" s="47"/>
      <c r="P464" s="9"/>
      <c r="Q464" s="47"/>
      <c r="R464" s="48"/>
      <c r="S464" s="17"/>
      <c r="T464" s="83"/>
    </row>
    <row r="465" spans="1:20" ht="15">
      <c r="A465" s="48"/>
      <c r="B465" s="80" t="s">
        <v>22</v>
      </c>
      <c r="C465" s="7">
        <f t="shared" si="53"/>
        <v>0</v>
      </c>
      <c r="D465" s="7">
        <f t="shared" si="52"/>
        <v>0</v>
      </c>
      <c r="E465" s="48"/>
      <c r="F465" s="9"/>
      <c r="G465" s="47"/>
      <c r="H465" s="47"/>
      <c r="I465" s="47"/>
      <c r="J465" s="48"/>
      <c r="K465" s="9"/>
      <c r="L465" s="47"/>
      <c r="M465" s="9"/>
      <c r="N465" s="47"/>
      <c r="O465" s="47"/>
      <c r="P465" s="9"/>
      <c r="Q465" s="47"/>
      <c r="R465" s="48"/>
      <c r="S465" s="17"/>
      <c r="T465" s="83"/>
    </row>
    <row r="466" spans="1:20" s="79" customFormat="1" ht="45">
      <c r="A466" s="76" t="s">
        <v>15</v>
      </c>
      <c r="B466" s="76" t="s">
        <v>34</v>
      </c>
      <c r="C466" s="7">
        <f t="shared" si="53"/>
        <v>19450</v>
      </c>
      <c r="D466" s="7">
        <f t="shared" si="52"/>
        <v>19450</v>
      </c>
      <c r="E466" s="77"/>
      <c r="F466" s="9">
        <f>SUM(F467:F468)</f>
        <v>0</v>
      </c>
      <c r="G466" s="78">
        <f>SUM(G467:G468)</f>
        <v>0</v>
      </c>
      <c r="H466" s="78">
        <f>SUM(H467:H468)</f>
        <v>0</v>
      </c>
      <c r="I466" s="78">
        <f>SUM(I467:I468)</f>
        <v>0</v>
      </c>
      <c r="J466" s="77"/>
      <c r="K466" s="9">
        <f>SUM(K467:K468)</f>
        <v>0</v>
      </c>
      <c r="L466" s="78">
        <f>SUM(L467:L468)</f>
        <v>0</v>
      </c>
      <c r="M466" s="9">
        <f>SUM(M467:M468)</f>
        <v>19450</v>
      </c>
      <c r="N466" s="78">
        <f>SUM(N467:N468)</f>
        <v>19450</v>
      </c>
      <c r="O466" s="78"/>
      <c r="P466" s="9">
        <f>SUM(P467:P468)</f>
        <v>0</v>
      </c>
      <c r="Q466" s="78">
        <f>SUM(Q467:Q468)</f>
        <v>0</v>
      </c>
      <c r="R466" s="77"/>
      <c r="S466" s="17">
        <f>SUM(S467:S468)</f>
        <v>0</v>
      </c>
      <c r="T466" s="87">
        <f>SUM(T467:T468)</f>
        <v>0</v>
      </c>
    </row>
    <row r="467" spans="1:20" ht="30">
      <c r="A467" s="80"/>
      <c r="B467" s="80" t="s">
        <v>191</v>
      </c>
      <c r="C467" s="7">
        <f t="shared" si="53"/>
        <v>19450</v>
      </c>
      <c r="D467" s="7">
        <f t="shared" si="52"/>
        <v>19450</v>
      </c>
      <c r="E467" s="48"/>
      <c r="F467" s="9"/>
      <c r="G467" s="47"/>
      <c r="H467" s="47"/>
      <c r="I467" s="47"/>
      <c r="J467" s="48"/>
      <c r="K467" s="9"/>
      <c r="L467" s="47"/>
      <c r="M467" s="9">
        <v>19450</v>
      </c>
      <c r="N467" s="47">
        <v>19450</v>
      </c>
      <c r="O467" s="47"/>
      <c r="P467" s="9"/>
      <c r="Q467" s="47"/>
      <c r="R467" s="48"/>
      <c r="S467" s="17"/>
      <c r="T467" s="83"/>
    </row>
    <row r="468" spans="1:20" ht="15">
      <c r="A468" s="48"/>
      <c r="B468" s="80" t="s">
        <v>22</v>
      </c>
      <c r="C468" s="7">
        <f t="shared" si="53"/>
        <v>0</v>
      </c>
      <c r="D468" s="7">
        <f t="shared" si="52"/>
        <v>0</v>
      </c>
      <c r="E468" s="48"/>
      <c r="F468" s="9"/>
      <c r="G468" s="47"/>
      <c r="H468" s="47"/>
      <c r="I468" s="47"/>
      <c r="J468" s="48"/>
      <c r="K468" s="9"/>
      <c r="L468" s="47"/>
      <c r="M468" s="9"/>
      <c r="N468" s="47"/>
      <c r="O468" s="47"/>
      <c r="P468" s="9"/>
      <c r="Q468" s="47"/>
      <c r="R468" s="48"/>
      <c r="S468" s="17"/>
      <c r="T468" s="83"/>
    </row>
    <row r="469" spans="1:20" s="79" customFormat="1" ht="15">
      <c r="A469" s="76" t="s">
        <v>16</v>
      </c>
      <c r="B469" s="76" t="s">
        <v>35</v>
      </c>
      <c r="C469" s="7">
        <f t="shared" si="53"/>
        <v>0</v>
      </c>
      <c r="D469" s="7">
        <f t="shared" si="52"/>
        <v>0</v>
      </c>
      <c r="E469" s="77"/>
      <c r="F469" s="9">
        <f>SUM(F470:F471)</f>
        <v>0</v>
      </c>
      <c r="G469" s="78">
        <f>SUM(G470:G471)</f>
        <v>0</v>
      </c>
      <c r="H469" s="78">
        <f>SUM(H470:H471)</f>
        <v>0</v>
      </c>
      <c r="I469" s="78">
        <f>SUM(I470:I471)</f>
        <v>0</v>
      </c>
      <c r="J469" s="77"/>
      <c r="K469" s="9">
        <f>SUM(K470:K471)</f>
        <v>0</v>
      </c>
      <c r="L469" s="78">
        <f>SUM(L470:L471)</f>
        <v>0</v>
      </c>
      <c r="M469" s="9">
        <f>SUM(M470:M471)</f>
        <v>0</v>
      </c>
      <c r="N469" s="78">
        <f>SUM(N470:N471)</f>
        <v>0</v>
      </c>
      <c r="O469" s="78"/>
      <c r="P469" s="9">
        <f>SUM(P470:P471)</f>
        <v>0</v>
      </c>
      <c r="Q469" s="78">
        <f>SUM(Q470:Q471)</f>
        <v>0</v>
      </c>
      <c r="R469" s="77"/>
      <c r="S469" s="17">
        <f>SUM(S470:S471)</f>
        <v>0</v>
      </c>
      <c r="T469" s="87">
        <f>SUM(T470:T471)</f>
        <v>0</v>
      </c>
    </row>
    <row r="470" spans="1:20" ht="15">
      <c r="A470" s="80"/>
      <c r="B470" s="80"/>
      <c r="C470" s="7">
        <f t="shared" si="53"/>
        <v>0</v>
      </c>
      <c r="D470" s="7">
        <f t="shared" si="52"/>
        <v>0</v>
      </c>
      <c r="E470" s="48"/>
      <c r="F470" s="9"/>
      <c r="G470" s="47"/>
      <c r="H470" s="47"/>
      <c r="I470" s="47"/>
      <c r="J470" s="48"/>
      <c r="K470" s="9"/>
      <c r="L470" s="47"/>
      <c r="M470" s="9"/>
      <c r="N470" s="47"/>
      <c r="O470" s="47"/>
      <c r="P470" s="9"/>
      <c r="Q470" s="47"/>
      <c r="R470" s="48"/>
      <c r="S470" s="17"/>
      <c r="T470" s="83"/>
    </row>
    <row r="471" spans="1:20" ht="15">
      <c r="A471" s="48"/>
      <c r="B471" s="80" t="s">
        <v>22</v>
      </c>
      <c r="C471" s="7">
        <f t="shared" si="53"/>
        <v>0</v>
      </c>
      <c r="D471" s="7">
        <f t="shared" si="52"/>
        <v>0</v>
      </c>
      <c r="E471" s="48"/>
      <c r="F471" s="9"/>
      <c r="G471" s="47"/>
      <c r="H471" s="47"/>
      <c r="I471" s="47"/>
      <c r="J471" s="48"/>
      <c r="K471" s="9"/>
      <c r="L471" s="47"/>
      <c r="M471" s="9"/>
      <c r="N471" s="47"/>
      <c r="O471" s="47"/>
      <c r="P471" s="9"/>
      <c r="Q471" s="47"/>
      <c r="R471" s="48"/>
      <c r="S471" s="17"/>
      <c r="T471" s="83"/>
    </row>
    <row r="472" spans="1:20" s="79" customFormat="1" ht="15">
      <c r="A472" s="76" t="s">
        <v>17</v>
      </c>
      <c r="B472" s="76" t="s">
        <v>36</v>
      </c>
      <c r="C472" s="7">
        <f t="shared" si="53"/>
        <v>0</v>
      </c>
      <c r="D472" s="7">
        <f t="shared" si="52"/>
        <v>0</v>
      </c>
      <c r="E472" s="77"/>
      <c r="F472" s="9">
        <f>SUM(F473:F474)</f>
        <v>0</v>
      </c>
      <c r="G472" s="78">
        <f>SUM(G473:G474)</f>
        <v>0</v>
      </c>
      <c r="H472" s="78">
        <f>SUM(H473:H474)</f>
        <v>0</v>
      </c>
      <c r="I472" s="78">
        <f>SUM(I473:I474)</f>
        <v>0</v>
      </c>
      <c r="J472" s="77"/>
      <c r="K472" s="9">
        <f>SUM(K473:K474)</f>
        <v>0</v>
      </c>
      <c r="L472" s="78">
        <f>SUM(L473:L474)</f>
        <v>0</v>
      </c>
      <c r="M472" s="9">
        <f>SUM(M473:M474)</f>
        <v>0</v>
      </c>
      <c r="N472" s="78">
        <f>SUM(N473:N474)</f>
        <v>0</v>
      </c>
      <c r="O472" s="78"/>
      <c r="P472" s="9">
        <f>SUM(P473:P474)</f>
        <v>0</v>
      </c>
      <c r="Q472" s="78">
        <f>SUM(Q473:Q474)</f>
        <v>0</v>
      </c>
      <c r="R472" s="77"/>
      <c r="S472" s="17">
        <f>SUM(S473:S474)</f>
        <v>0</v>
      </c>
      <c r="T472" s="87">
        <f>SUM(T473:T474)</f>
        <v>0</v>
      </c>
    </row>
    <row r="473" spans="1:20" ht="15">
      <c r="A473" s="80"/>
      <c r="B473" s="80"/>
      <c r="C473" s="7">
        <f t="shared" si="53"/>
        <v>0</v>
      </c>
      <c r="D473" s="7">
        <f t="shared" si="52"/>
        <v>0</v>
      </c>
      <c r="E473" s="48"/>
      <c r="F473" s="9"/>
      <c r="G473" s="47"/>
      <c r="H473" s="47"/>
      <c r="I473" s="47"/>
      <c r="J473" s="48"/>
      <c r="K473" s="9"/>
      <c r="L473" s="47"/>
      <c r="M473" s="9"/>
      <c r="N473" s="47"/>
      <c r="O473" s="47"/>
      <c r="P473" s="9"/>
      <c r="Q473" s="47"/>
      <c r="R473" s="48"/>
      <c r="S473" s="17"/>
      <c r="T473" s="83"/>
    </row>
    <row r="474" spans="1:20" ht="15">
      <c r="A474" s="48"/>
      <c r="B474" s="80" t="s">
        <v>22</v>
      </c>
      <c r="C474" s="7">
        <f t="shared" si="53"/>
        <v>0</v>
      </c>
      <c r="D474" s="7">
        <f t="shared" si="52"/>
        <v>0</v>
      </c>
      <c r="E474" s="48"/>
      <c r="F474" s="9"/>
      <c r="G474" s="47"/>
      <c r="H474" s="47"/>
      <c r="I474" s="47"/>
      <c r="J474" s="48"/>
      <c r="K474" s="9"/>
      <c r="L474" s="47"/>
      <c r="M474" s="9"/>
      <c r="N474" s="47"/>
      <c r="O474" s="47"/>
      <c r="P474" s="9"/>
      <c r="Q474" s="47"/>
      <c r="R474" s="48"/>
      <c r="S474" s="17"/>
      <c r="T474" s="83"/>
    </row>
    <row r="475" spans="1:20" s="19" customFormat="1" ht="15">
      <c r="A475" s="73">
        <v>5500</v>
      </c>
      <c r="B475" s="104" t="s">
        <v>4</v>
      </c>
      <c r="C475" s="7">
        <f t="shared" si="53"/>
        <v>2208000</v>
      </c>
      <c r="D475" s="7">
        <f t="shared" si="52"/>
        <v>2208000</v>
      </c>
      <c r="E475" s="131"/>
      <c r="F475" s="9">
        <f>F476+F483+F490+F497+F504+F511+F518+F525</f>
        <v>0</v>
      </c>
      <c r="G475" s="7">
        <f>G476+G483+G490+G497+G504+G511+G518+G525</f>
        <v>0</v>
      </c>
      <c r="H475" s="7">
        <f>H476+H483+H490+H497+H504+H511+H518+H525</f>
        <v>0</v>
      </c>
      <c r="I475" s="7">
        <f>I476+I483+I490+I497+I504+I511+I518+I525</f>
        <v>0</v>
      </c>
      <c r="J475" s="132"/>
      <c r="K475" s="9">
        <f aca="true" t="shared" si="56" ref="K475:Q475">K476+K483+K490+K497+K504+K511+K518+K525</f>
        <v>0</v>
      </c>
      <c r="L475" s="7">
        <f t="shared" si="56"/>
        <v>0</v>
      </c>
      <c r="M475" s="9">
        <f t="shared" si="56"/>
        <v>150000</v>
      </c>
      <c r="N475" s="7">
        <f t="shared" si="56"/>
        <v>150000</v>
      </c>
      <c r="O475" s="7"/>
      <c r="P475" s="9">
        <f t="shared" si="56"/>
        <v>0</v>
      </c>
      <c r="Q475" s="7">
        <f t="shared" si="56"/>
        <v>0</v>
      </c>
      <c r="R475" s="132"/>
      <c r="S475" s="17">
        <f>S476+S483+S490+S497+S504+S511+S518+S525</f>
        <v>2058000</v>
      </c>
      <c r="T475" s="133">
        <f>T476+T483+T490+T497+T504+T511+T518+T525</f>
        <v>2058000</v>
      </c>
    </row>
    <row r="476" spans="1:20" s="94" customFormat="1" ht="15">
      <c r="A476" s="76" t="s">
        <v>10</v>
      </c>
      <c r="B476" s="76" t="s">
        <v>29</v>
      </c>
      <c r="C476" s="7">
        <f t="shared" si="53"/>
        <v>0</v>
      </c>
      <c r="D476" s="7">
        <f t="shared" si="52"/>
        <v>0</v>
      </c>
      <c r="E476" s="77"/>
      <c r="F476" s="9">
        <f>F477+F480</f>
        <v>0</v>
      </c>
      <c r="G476" s="78">
        <f>G477+G480</f>
        <v>0</v>
      </c>
      <c r="H476" s="78">
        <f>H477+H480</f>
        <v>0</v>
      </c>
      <c r="I476" s="78">
        <f>I477+I480</f>
        <v>0</v>
      </c>
      <c r="J476" s="77"/>
      <c r="K476" s="9">
        <f>K477+K480</f>
        <v>0</v>
      </c>
      <c r="L476" s="78">
        <f aca="true" t="shared" si="57" ref="L476:Q476">L477+L480</f>
        <v>0</v>
      </c>
      <c r="M476" s="9">
        <f t="shared" si="57"/>
        <v>0</v>
      </c>
      <c r="N476" s="78">
        <f t="shared" si="57"/>
        <v>0</v>
      </c>
      <c r="O476" s="78"/>
      <c r="P476" s="9">
        <f t="shared" si="57"/>
        <v>0</v>
      </c>
      <c r="Q476" s="78">
        <f t="shared" si="57"/>
        <v>0</v>
      </c>
      <c r="R476" s="77"/>
      <c r="S476" s="17">
        <f>S477+S480</f>
        <v>0</v>
      </c>
      <c r="T476" s="87">
        <f>T477+T480</f>
        <v>0</v>
      </c>
    </row>
    <row r="477" spans="1:20" s="19" customFormat="1" ht="30">
      <c r="A477" s="84">
        <v>5501</v>
      </c>
      <c r="B477" s="84" t="s">
        <v>52</v>
      </c>
      <c r="C477" s="7">
        <f t="shared" si="53"/>
        <v>0</v>
      </c>
      <c r="D477" s="7">
        <f t="shared" si="52"/>
        <v>0</v>
      </c>
      <c r="E477" s="85"/>
      <c r="F477" s="9">
        <f>SUM(F478:F479)</f>
        <v>0</v>
      </c>
      <c r="G477" s="86">
        <f>SUM(G478:G479)</f>
        <v>0</v>
      </c>
      <c r="H477" s="86">
        <f>SUM(H478:H479)</f>
        <v>0</v>
      </c>
      <c r="I477" s="86">
        <f>SUM(I478:I479)</f>
        <v>0</v>
      </c>
      <c r="J477" s="105"/>
      <c r="K477" s="9">
        <f>SUM(K478:K479)</f>
        <v>0</v>
      </c>
      <c r="L477" s="86">
        <f aca="true" t="shared" si="58" ref="L477:Q477">SUM(L478:L479)</f>
        <v>0</v>
      </c>
      <c r="M477" s="9">
        <f t="shared" si="58"/>
        <v>0</v>
      </c>
      <c r="N477" s="86">
        <f t="shared" si="58"/>
        <v>0</v>
      </c>
      <c r="O477" s="86"/>
      <c r="P477" s="9">
        <f t="shared" si="58"/>
        <v>0</v>
      </c>
      <c r="Q477" s="86">
        <f t="shared" si="58"/>
        <v>0</v>
      </c>
      <c r="R477" s="105"/>
      <c r="S477" s="17">
        <f>SUM(S478:S479)</f>
        <v>0</v>
      </c>
      <c r="T477" s="136">
        <f>SUM(T478:T479)</f>
        <v>0</v>
      </c>
    </row>
    <row r="478" spans="1:20" s="19" customFormat="1" ht="15">
      <c r="A478" s="4"/>
      <c r="B478" s="4"/>
      <c r="C478" s="7">
        <f t="shared" si="53"/>
        <v>0</v>
      </c>
      <c r="D478" s="7">
        <f t="shared" si="52"/>
        <v>0</v>
      </c>
      <c r="E478" s="8"/>
      <c r="F478" s="9"/>
      <c r="G478" s="10"/>
      <c r="H478" s="10"/>
      <c r="I478" s="10"/>
      <c r="J478" s="6"/>
      <c r="K478" s="9"/>
      <c r="L478" s="10"/>
      <c r="M478" s="9"/>
      <c r="N478" s="10"/>
      <c r="O478" s="10"/>
      <c r="P478" s="9"/>
      <c r="Q478" s="10"/>
      <c r="R478" s="6"/>
      <c r="S478" s="17"/>
      <c r="T478" s="18"/>
    </row>
    <row r="479" spans="1:20" s="19" customFormat="1" ht="15">
      <c r="A479" s="4"/>
      <c r="B479" s="4" t="s">
        <v>47</v>
      </c>
      <c r="C479" s="7">
        <f t="shared" si="53"/>
        <v>0</v>
      </c>
      <c r="D479" s="7">
        <f t="shared" si="52"/>
        <v>0</v>
      </c>
      <c r="E479" s="8"/>
      <c r="F479" s="9"/>
      <c r="G479" s="10"/>
      <c r="H479" s="10"/>
      <c r="I479" s="10"/>
      <c r="J479" s="6"/>
      <c r="K479" s="9"/>
      <c r="L479" s="10"/>
      <c r="M479" s="9"/>
      <c r="N479" s="10"/>
      <c r="O479" s="10"/>
      <c r="P479" s="9"/>
      <c r="Q479" s="10"/>
      <c r="R479" s="6"/>
      <c r="S479" s="17"/>
      <c r="T479" s="18"/>
    </row>
    <row r="480" spans="1:20" s="19" customFormat="1" ht="30">
      <c r="A480" s="84">
        <v>5503</v>
      </c>
      <c r="B480" s="84" t="s">
        <v>53</v>
      </c>
      <c r="C480" s="7">
        <f t="shared" si="53"/>
        <v>0</v>
      </c>
      <c r="D480" s="7">
        <f t="shared" si="52"/>
        <v>0</v>
      </c>
      <c r="E480" s="85"/>
      <c r="F480" s="9">
        <f>SUM(F481:F482)</f>
        <v>0</v>
      </c>
      <c r="G480" s="86">
        <f>SUM(G481:G482)</f>
        <v>0</v>
      </c>
      <c r="H480" s="86">
        <f>SUM(H481:H482)</f>
        <v>0</v>
      </c>
      <c r="I480" s="86">
        <f>SUM(I481:I482)</f>
        <v>0</v>
      </c>
      <c r="J480" s="105"/>
      <c r="K480" s="9">
        <f>SUM(K481:K482)</f>
        <v>0</v>
      </c>
      <c r="L480" s="86">
        <f>SUM(L481:L482)</f>
        <v>0</v>
      </c>
      <c r="M480" s="9">
        <f>SUM(M481:M482)</f>
        <v>0</v>
      </c>
      <c r="N480" s="86">
        <f>SUM(N481:N482)</f>
        <v>0</v>
      </c>
      <c r="O480" s="86"/>
      <c r="P480" s="9">
        <f>SUM(P481:P482)</f>
        <v>0</v>
      </c>
      <c r="Q480" s="86">
        <f>SUM(Q481:Q482)</f>
        <v>0</v>
      </c>
      <c r="R480" s="105"/>
      <c r="S480" s="17">
        <f>SUM(S481:S482)</f>
        <v>0</v>
      </c>
      <c r="T480" s="136">
        <f>SUM(T481:T482)</f>
        <v>0</v>
      </c>
    </row>
    <row r="481" spans="1:20" s="19" customFormat="1" ht="15">
      <c r="A481" s="4"/>
      <c r="B481" s="4"/>
      <c r="C481" s="7">
        <f t="shared" si="53"/>
        <v>0</v>
      </c>
      <c r="D481" s="7">
        <f t="shared" si="52"/>
        <v>0</v>
      </c>
      <c r="E481" s="8"/>
      <c r="F481" s="9"/>
      <c r="G481" s="10"/>
      <c r="H481" s="10"/>
      <c r="I481" s="10"/>
      <c r="J481" s="6"/>
      <c r="K481" s="9"/>
      <c r="L481" s="10"/>
      <c r="M481" s="9"/>
      <c r="N481" s="10"/>
      <c r="O481" s="10"/>
      <c r="P481" s="9"/>
      <c r="Q481" s="10"/>
      <c r="R481" s="6"/>
      <c r="S481" s="17"/>
      <c r="T481" s="18"/>
    </row>
    <row r="482" spans="1:20" ht="18" customHeight="1">
      <c r="A482" s="48"/>
      <c r="B482" s="80" t="s">
        <v>22</v>
      </c>
      <c r="C482" s="7">
        <f t="shared" si="53"/>
        <v>0</v>
      </c>
      <c r="D482" s="7">
        <f t="shared" si="52"/>
        <v>0</v>
      </c>
      <c r="E482" s="46"/>
      <c r="F482" s="11"/>
      <c r="G482" s="125"/>
      <c r="H482" s="125"/>
      <c r="I482" s="125"/>
      <c r="J482" s="48"/>
      <c r="K482" s="11"/>
      <c r="L482" s="125"/>
      <c r="M482" s="11"/>
      <c r="N482" s="125"/>
      <c r="O482" s="125"/>
      <c r="P482" s="11"/>
      <c r="Q482" s="125"/>
      <c r="R482" s="48"/>
      <c r="S482" s="102"/>
      <c r="T482" s="140"/>
    </row>
    <row r="483" spans="1:20" s="79" customFormat="1" ht="15">
      <c r="A483" s="76" t="s">
        <v>11</v>
      </c>
      <c r="B483" s="76" t="s">
        <v>30</v>
      </c>
      <c r="C483" s="7">
        <f t="shared" si="53"/>
        <v>0</v>
      </c>
      <c r="D483" s="7">
        <f t="shared" si="52"/>
        <v>0</v>
      </c>
      <c r="E483" s="77"/>
      <c r="F483" s="9">
        <f>F484+F487</f>
        <v>0</v>
      </c>
      <c r="G483" s="78">
        <f>G484+G487</f>
        <v>0</v>
      </c>
      <c r="H483" s="78">
        <f>H484+H487</f>
        <v>0</v>
      </c>
      <c r="I483" s="78">
        <f>I484+I487</f>
        <v>0</v>
      </c>
      <c r="J483" s="77"/>
      <c r="K483" s="9">
        <f>K484+K487</f>
        <v>0</v>
      </c>
      <c r="L483" s="78">
        <f>L484+L487</f>
        <v>0</v>
      </c>
      <c r="M483" s="9">
        <f>M484+M487</f>
        <v>0</v>
      </c>
      <c r="N483" s="78">
        <f>N484+N487</f>
        <v>0</v>
      </c>
      <c r="O483" s="78"/>
      <c r="P483" s="9">
        <f>P484+P487</f>
        <v>0</v>
      </c>
      <c r="Q483" s="78">
        <f>Q484+Q487</f>
        <v>0</v>
      </c>
      <c r="R483" s="77"/>
      <c r="S483" s="17">
        <f>S484+S487</f>
        <v>0</v>
      </c>
      <c r="T483" s="87">
        <f>T484+T487</f>
        <v>0</v>
      </c>
    </row>
    <row r="484" spans="1:20" s="19" customFormat="1" ht="30">
      <c r="A484" s="84">
        <v>5501</v>
      </c>
      <c r="B484" s="84" t="s">
        <v>52</v>
      </c>
      <c r="C484" s="7">
        <f t="shared" si="53"/>
        <v>0</v>
      </c>
      <c r="D484" s="7">
        <f t="shared" si="52"/>
        <v>0</v>
      </c>
      <c r="E484" s="85"/>
      <c r="F484" s="9">
        <f>SUM(F485:F486)</f>
        <v>0</v>
      </c>
      <c r="G484" s="86">
        <f>SUM(G485:G486)</f>
        <v>0</v>
      </c>
      <c r="H484" s="86">
        <f>SUM(H485:H486)</f>
        <v>0</v>
      </c>
      <c r="I484" s="86">
        <f>SUM(I485:I486)</f>
        <v>0</v>
      </c>
      <c r="J484" s="105"/>
      <c r="K484" s="9">
        <f>SUM(K485:K486)</f>
        <v>0</v>
      </c>
      <c r="L484" s="86">
        <f>SUM(L485:L486)</f>
        <v>0</v>
      </c>
      <c r="M484" s="9">
        <f>SUM(M485:M486)</f>
        <v>0</v>
      </c>
      <c r="N484" s="86">
        <f>SUM(N485:N486)</f>
        <v>0</v>
      </c>
      <c r="O484" s="86"/>
      <c r="P484" s="9">
        <f>SUM(P485:P486)</f>
        <v>0</v>
      </c>
      <c r="Q484" s="86">
        <f>SUM(Q485:Q486)</f>
        <v>0</v>
      </c>
      <c r="R484" s="105"/>
      <c r="S484" s="17">
        <f>SUM(S485:S486)</f>
        <v>0</v>
      </c>
      <c r="T484" s="136">
        <f>SUM(T485:T486)</f>
        <v>0</v>
      </c>
    </row>
    <row r="485" spans="1:20" s="19" customFormat="1" ht="15">
      <c r="A485" s="4"/>
      <c r="B485" s="4"/>
      <c r="C485" s="7">
        <f t="shared" si="53"/>
        <v>0</v>
      </c>
      <c r="D485" s="7">
        <f t="shared" si="52"/>
        <v>0</v>
      </c>
      <c r="E485" s="8"/>
      <c r="F485" s="9"/>
      <c r="G485" s="10"/>
      <c r="H485" s="10"/>
      <c r="I485" s="10"/>
      <c r="J485" s="6"/>
      <c r="K485" s="9"/>
      <c r="L485" s="10"/>
      <c r="M485" s="9"/>
      <c r="N485" s="10"/>
      <c r="O485" s="10"/>
      <c r="P485" s="9"/>
      <c r="Q485" s="10"/>
      <c r="R485" s="6"/>
      <c r="S485" s="17"/>
      <c r="T485" s="18"/>
    </row>
    <row r="486" spans="1:20" s="19" customFormat="1" ht="15">
      <c r="A486" s="4"/>
      <c r="B486" s="4" t="s">
        <v>47</v>
      </c>
      <c r="C486" s="7">
        <f t="shared" si="53"/>
        <v>0</v>
      </c>
      <c r="D486" s="7">
        <f t="shared" si="52"/>
        <v>0</v>
      </c>
      <c r="E486" s="8"/>
      <c r="F486" s="9"/>
      <c r="G486" s="10"/>
      <c r="H486" s="10"/>
      <c r="I486" s="10"/>
      <c r="J486" s="6"/>
      <c r="K486" s="9"/>
      <c r="L486" s="10"/>
      <c r="M486" s="9"/>
      <c r="N486" s="10"/>
      <c r="O486" s="10"/>
      <c r="P486" s="9"/>
      <c r="Q486" s="10"/>
      <c r="R486" s="6"/>
      <c r="S486" s="17"/>
      <c r="T486" s="18"/>
    </row>
    <row r="487" spans="1:20" s="19" customFormat="1" ht="30">
      <c r="A487" s="84">
        <v>5503</v>
      </c>
      <c r="B487" s="84" t="s">
        <v>53</v>
      </c>
      <c r="C487" s="7">
        <f t="shared" si="53"/>
        <v>0</v>
      </c>
      <c r="D487" s="7">
        <f t="shared" si="52"/>
        <v>0</v>
      </c>
      <c r="E487" s="85"/>
      <c r="F487" s="9">
        <f>SUM(F488:F489)</f>
        <v>0</v>
      </c>
      <c r="G487" s="86">
        <f>SUM(G488:G489)</f>
        <v>0</v>
      </c>
      <c r="H487" s="86">
        <f>SUM(H488:H489)</f>
        <v>0</v>
      </c>
      <c r="I487" s="86">
        <f>SUM(I488:I489)</f>
        <v>0</v>
      </c>
      <c r="J487" s="105"/>
      <c r="K487" s="9">
        <f>SUM(K488:K489)</f>
        <v>0</v>
      </c>
      <c r="L487" s="86">
        <f>SUM(L488:L489)</f>
        <v>0</v>
      </c>
      <c r="M487" s="9">
        <f>SUM(M488:M489)</f>
        <v>0</v>
      </c>
      <c r="N487" s="86">
        <f>SUM(N488:N489)</f>
        <v>0</v>
      </c>
      <c r="O487" s="86"/>
      <c r="P487" s="9">
        <f>SUM(P488:P489)</f>
        <v>0</v>
      </c>
      <c r="Q487" s="86">
        <f>SUM(Q488:Q489)</f>
        <v>0</v>
      </c>
      <c r="R487" s="105"/>
      <c r="S487" s="17">
        <f>SUM(S488:S489)</f>
        <v>0</v>
      </c>
      <c r="T487" s="136">
        <f>SUM(T488:T489)</f>
        <v>0</v>
      </c>
    </row>
    <row r="488" spans="1:20" s="19" customFormat="1" ht="15">
      <c r="A488" s="4"/>
      <c r="B488" s="4"/>
      <c r="C488" s="7">
        <f t="shared" si="53"/>
        <v>0</v>
      </c>
      <c r="D488" s="7">
        <f t="shared" si="52"/>
        <v>0</v>
      </c>
      <c r="E488" s="8"/>
      <c r="F488" s="9"/>
      <c r="G488" s="10"/>
      <c r="H488" s="10"/>
      <c r="I488" s="10"/>
      <c r="J488" s="6"/>
      <c r="K488" s="9"/>
      <c r="L488" s="10"/>
      <c r="M488" s="9"/>
      <c r="N488" s="10"/>
      <c r="O488" s="10"/>
      <c r="P488" s="9"/>
      <c r="Q488" s="10"/>
      <c r="R488" s="6"/>
      <c r="S488" s="17"/>
      <c r="T488" s="18"/>
    </row>
    <row r="489" spans="1:20" ht="18" customHeight="1">
      <c r="A489" s="48"/>
      <c r="B489" s="80" t="s">
        <v>22</v>
      </c>
      <c r="C489" s="7">
        <f t="shared" si="53"/>
        <v>0</v>
      </c>
      <c r="D489" s="7">
        <f t="shared" si="52"/>
        <v>0</v>
      </c>
      <c r="E489" s="46"/>
      <c r="F489" s="11"/>
      <c r="G489" s="125"/>
      <c r="H489" s="125"/>
      <c r="I489" s="125"/>
      <c r="J489" s="48"/>
      <c r="K489" s="11"/>
      <c r="L489" s="125"/>
      <c r="M489" s="11"/>
      <c r="N489" s="125"/>
      <c r="O489" s="125"/>
      <c r="P489" s="11"/>
      <c r="Q489" s="125"/>
      <c r="R489" s="48"/>
      <c r="S489" s="102"/>
      <c r="T489" s="140"/>
    </row>
    <row r="490" spans="1:20" s="79" customFormat="1" ht="15">
      <c r="A490" s="76" t="s">
        <v>12</v>
      </c>
      <c r="B490" s="76" t="s">
        <v>31</v>
      </c>
      <c r="C490" s="7">
        <f t="shared" si="53"/>
        <v>0</v>
      </c>
      <c r="D490" s="7">
        <f t="shared" si="52"/>
        <v>0</v>
      </c>
      <c r="E490" s="77"/>
      <c r="F490" s="9">
        <f>F491+F494</f>
        <v>0</v>
      </c>
      <c r="G490" s="78">
        <f>G491+G494</f>
        <v>0</v>
      </c>
      <c r="H490" s="78">
        <f>H491+H494</f>
        <v>0</v>
      </c>
      <c r="I490" s="78">
        <f>I491+I494</f>
        <v>0</v>
      </c>
      <c r="J490" s="77"/>
      <c r="K490" s="9">
        <f>K491+K494</f>
        <v>0</v>
      </c>
      <c r="L490" s="78">
        <f>L491+L494</f>
        <v>0</v>
      </c>
      <c r="M490" s="9">
        <f>M491+M494</f>
        <v>0</v>
      </c>
      <c r="N490" s="78">
        <f>N491+N494</f>
        <v>0</v>
      </c>
      <c r="O490" s="78"/>
      <c r="P490" s="9">
        <f>P491+P494</f>
        <v>0</v>
      </c>
      <c r="Q490" s="78">
        <f>Q491+Q494</f>
        <v>0</v>
      </c>
      <c r="R490" s="77"/>
      <c r="S490" s="17">
        <f>S491+S494</f>
        <v>0</v>
      </c>
      <c r="T490" s="87">
        <f>T491+T494</f>
        <v>0</v>
      </c>
    </row>
    <row r="491" spans="1:20" s="19" customFormat="1" ht="30">
      <c r="A491" s="84">
        <v>5501</v>
      </c>
      <c r="B491" s="84" t="s">
        <v>52</v>
      </c>
      <c r="C491" s="7">
        <f t="shared" si="53"/>
        <v>0</v>
      </c>
      <c r="D491" s="7">
        <f t="shared" si="52"/>
        <v>0</v>
      </c>
      <c r="E491" s="85"/>
      <c r="F491" s="9">
        <f>SUM(F492:F493)</f>
        <v>0</v>
      </c>
      <c r="G491" s="86">
        <f>SUM(G492:G493)</f>
        <v>0</v>
      </c>
      <c r="H491" s="86">
        <f>SUM(H492:H493)</f>
        <v>0</v>
      </c>
      <c r="I491" s="86">
        <f>SUM(I492:I493)</f>
        <v>0</v>
      </c>
      <c r="J491" s="105"/>
      <c r="K491" s="9">
        <f>SUM(K492:K493)</f>
        <v>0</v>
      </c>
      <c r="L491" s="86">
        <f>SUM(L492:L493)</f>
        <v>0</v>
      </c>
      <c r="M491" s="9">
        <f>SUM(M492:M493)</f>
        <v>0</v>
      </c>
      <c r="N491" s="86">
        <f>SUM(N492:N493)</f>
        <v>0</v>
      </c>
      <c r="O491" s="86"/>
      <c r="P491" s="9">
        <f>SUM(P492:P493)</f>
        <v>0</v>
      </c>
      <c r="Q491" s="86">
        <f>SUM(Q492:Q493)</f>
        <v>0</v>
      </c>
      <c r="R491" s="105"/>
      <c r="S491" s="17">
        <f>SUM(S492:S493)</f>
        <v>0</v>
      </c>
      <c r="T491" s="136">
        <f>SUM(T492:T493)</f>
        <v>0</v>
      </c>
    </row>
    <row r="492" spans="1:20" s="19" customFormat="1" ht="15">
      <c r="A492" s="4"/>
      <c r="B492" s="4"/>
      <c r="C492" s="7">
        <f t="shared" si="53"/>
        <v>0</v>
      </c>
      <c r="D492" s="7">
        <f t="shared" si="52"/>
        <v>0</v>
      </c>
      <c r="E492" s="8"/>
      <c r="F492" s="9"/>
      <c r="G492" s="10"/>
      <c r="H492" s="10"/>
      <c r="I492" s="10"/>
      <c r="J492" s="6"/>
      <c r="K492" s="9"/>
      <c r="L492" s="10"/>
      <c r="M492" s="9"/>
      <c r="N492" s="10"/>
      <c r="O492" s="10"/>
      <c r="P492" s="9"/>
      <c r="Q492" s="10"/>
      <c r="R492" s="6"/>
      <c r="S492" s="17"/>
      <c r="T492" s="18"/>
    </row>
    <row r="493" spans="1:20" s="19" customFormat="1" ht="15">
      <c r="A493" s="4"/>
      <c r="B493" s="4" t="s">
        <v>47</v>
      </c>
      <c r="C493" s="7">
        <f t="shared" si="53"/>
        <v>0</v>
      </c>
      <c r="D493" s="7">
        <f t="shared" si="52"/>
        <v>0</v>
      </c>
      <c r="E493" s="8"/>
      <c r="F493" s="9"/>
      <c r="G493" s="10"/>
      <c r="H493" s="10"/>
      <c r="I493" s="10"/>
      <c r="J493" s="6"/>
      <c r="K493" s="9"/>
      <c r="L493" s="10"/>
      <c r="M493" s="9"/>
      <c r="N493" s="10"/>
      <c r="O493" s="10"/>
      <c r="P493" s="9"/>
      <c r="Q493" s="10"/>
      <c r="R493" s="6"/>
      <c r="S493" s="17"/>
      <c r="T493" s="18"/>
    </row>
    <row r="494" spans="1:20" s="19" customFormat="1" ht="30">
      <c r="A494" s="84">
        <v>5503</v>
      </c>
      <c r="B494" s="84" t="s">
        <v>53</v>
      </c>
      <c r="C494" s="7">
        <f t="shared" si="53"/>
        <v>0</v>
      </c>
      <c r="D494" s="7">
        <f t="shared" si="52"/>
        <v>0</v>
      </c>
      <c r="E494" s="85"/>
      <c r="F494" s="9">
        <f>SUM(F495:F496)</f>
        <v>0</v>
      </c>
      <c r="G494" s="86">
        <f>SUM(G495:G496)</f>
        <v>0</v>
      </c>
      <c r="H494" s="86">
        <f>SUM(H495:H496)</f>
        <v>0</v>
      </c>
      <c r="I494" s="86">
        <f>SUM(I495:I496)</f>
        <v>0</v>
      </c>
      <c r="J494" s="105"/>
      <c r="K494" s="9">
        <f>SUM(K495:K496)</f>
        <v>0</v>
      </c>
      <c r="L494" s="86">
        <f>SUM(L495:L496)</f>
        <v>0</v>
      </c>
      <c r="M494" s="9">
        <f>SUM(M495:M496)</f>
        <v>0</v>
      </c>
      <c r="N494" s="86">
        <f>SUM(N495:N496)</f>
        <v>0</v>
      </c>
      <c r="O494" s="86"/>
      <c r="P494" s="9">
        <f>SUM(P495:P496)</f>
        <v>0</v>
      </c>
      <c r="Q494" s="86">
        <f>SUM(Q495:Q496)</f>
        <v>0</v>
      </c>
      <c r="R494" s="105"/>
      <c r="S494" s="17">
        <f>SUM(S495:S496)</f>
        <v>0</v>
      </c>
      <c r="T494" s="136">
        <f>SUM(T495:T496)</f>
        <v>0</v>
      </c>
    </row>
    <row r="495" spans="1:20" s="19" customFormat="1" ht="15">
      <c r="A495" s="4"/>
      <c r="B495" s="4"/>
      <c r="C495" s="7">
        <f t="shared" si="53"/>
        <v>0</v>
      </c>
      <c r="D495" s="7">
        <f aca="true" t="shared" si="59" ref="D495:D531">H495+L495+N495+Q495+T495</f>
        <v>0</v>
      </c>
      <c r="E495" s="8"/>
      <c r="F495" s="9"/>
      <c r="G495" s="10"/>
      <c r="H495" s="10"/>
      <c r="I495" s="10"/>
      <c r="J495" s="6"/>
      <c r="K495" s="9"/>
      <c r="L495" s="10"/>
      <c r="M495" s="9"/>
      <c r="N495" s="10"/>
      <c r="O495" s="10"/>
      <c r="P495" s="9"/>
      <c r="Q495" s="10"/>
      <c r="R495" s="6"/>
      <c r="S495" s="17"/>
      <c r="T495" s="18"/>
    </row>
    <row r="496" spans="1:20" ht="18" customHeight="1">
      <c r="A496" s="48"/>
      <c r="B496" s="80" t="s">
        <v>22</v>
      </c>
      <c r="C496" s="7">
        <f t="shared" si="53"/>
        <v>0</v>
      </c>
      <c r="D496" s="7">
        <f t="shared" si="59"/>
        <v>0</v>
      </c>
      <c r="E496" s="46"/>
      <c r="F496" s="11"/>
      <c r="G496" s="125"/>
      <c r="H496" s="125"/>
      <c r="I496" s="125"/>
      <c r="J496" s="48"/>
      <c r="K496" s="11"/>
      <c r="L496" s="125"/>
      <c r="M496" s="11"/>
      <c r="N496" s="125"/>
      <c r="O496" s="125"/>
      <c r="P496" s="11"/>
      <c r="Q496" s="125"/>
      <c r="R496" s="48"/>
      <c r="S496" s="102"/>
      <c r="T496" s="140"/>
    </row>
    <row r="497" spans="1:20" s="79" customFormat="1" ht="15">
      <c r="A497" s="76" t="s">
        <v>13</v>
      </c>
      <c r="B497" s="76" t="s">
        <v>32</v>
      </c>
      <c r="C497" s="7">
        <f t="shared" si="53"/>
        <v>0</v>
      </c>
      <c r="D497" s="7">
        <f t="shared" si="59"/>
        <v>0</v>
      </c>
      <c r="E497" s="77"/>
      <c r="F497" s="9">
        <f>F498+F501</f>
        <v>0</v>
      </c>
      <c r="G497" s="78">
        <f>G498+G501</f>
        <v>0</v>
      </c>
      <c r="H497" s="78">
        <f>H498+H501</f>
        <v>0</v>
      </c>
      <c r="I497" s="78">
        <f>I498+I501</f>
        <v>0</v>
      </c>
      <c r="J497" s="77"/>
      <c r="K497" s="9">
        <f>K498+K501</f>
        <v>0</v>
      </c>
      <c r="L497" s="78">
        <f>L498+L501</f>
        <v>0</v>
      </c>
      <c r="M497" s="9">
        <f>M498+M501</f>
        <v>0</v>
      </c>
      <c r="N497" s="78">
        <f>N498+N501</f>
        <v>0</v>
      </c>
      <c r="O497" s="78"/>
      <c r="P497" s="9">
        <f>P498+P501</f>
        <v>0</v>
      </c>
      <c r="Q497" s="78">
        <f>Q498+Q501</f>
        <v>0</v>
      </c>
      <c r="R497" s="77"/>
      <c r="S497" s="17">
        <f>S498+S501</f>
        <v>0</v>
      </c>
      <c r="T497" s="87">
        <f>T498+T501</f>
        <v>0</v>
      </c>
    </row>
    <row r="498" spans="1:20" s="19" customFormat="1" ht="30">
      <c r="A498" s="84">
        <v>5501</v>
      </c>
      <c r="B498" s="84" t="s">
        <v>52</v>
      </c>
      <c r="C498" s="7">
        <f t="shared" si="53"/>
        <v>0</v>
      </c>
      <c r="D498" s="7">
        <f t="shared" si="59"/>
        <v>0</v>
      </c>
      <c r="E498" s="85"/>
      <c r="F498" s="9">
        <f>SUM(F499:F500)</f>
        <v>0</v>
      </c>
      <c r="G498" s="86">
        <f>SUM(G499:G500)</f>
        <v>0</v>
      </c>
      <c r="H498" s="86">
        <f>SUM(H499:H500)</f>
        <v>0</v>
      </c>
      <c r="I498" s="86">
        <f>SUM(I499:I500)</f>
        <v>0</v>
      </c>
      <c r="J498" s="105"/>
      <c r="K498" s="9">
        <f>SUM(K499:K500)</f>
        <v>0</v>
      </c>
      <c r="L498" s="86">
        <f>SUM(L499:L500)</f>
        <v>0</v>
      </c>
      <c r="M498" s="9">
        <f>SUM(M499:M500)</f>
        <v>0</v>
      </c>
      <c r="N498" s="86">
        <f>SUM(N499:N500)</f>
        <v>0</v>
      </c>
      <c r="O498" s="86"/>
      <c r="P498" s="9">
        <f>SUM(P499:P500)</f>
        <v>0</v>
      </c>
      <c r="Q498" s="86">
        <f>SUM(Q499:Q500)</f>
        <v>0</v>
      </c>
      <c r="R498" s="105"/>
      <c r="S498" s="17">
        <f>SUM(S499:S500)</f>
        <v>0</v>
      </c>
      <c r="T498" s="136">
        <f>SUM(T499:T500)</f>
        <v>0</v>
      </c>
    </row>
    <row r="499" spans="1:20" s="19" customFormat="1" ht="15">
      <c r="A499" s="4"/>
      <c r="B499" s="3"/>
      <c r="C499" s="7">
        <f t="shared" si="53"/>
        <v>0</v>
      </c>
      <c r="D499" s="7">
        <f t="shared" si="59"/>
        <v>0</v>
      </c>
      <c r="E499" s="8"/>
      <c r="F499" s="9"/>
      <c r="G499" s="10"/>
      <c r="H499" s="10"/>
      <c r="I499" s="10"/>
      <c r="J499" s="6"/>
      <c r="K499" s="9"/>
      <c r="L499" s="10"/>
      <c r="M499" s="9"/>
      <c r="N499" s="10"/>
      <c r="O499" s="10"/>
      <c r="P499" s="9"/>
      <c r="Q499" s="10"/>
      <c r="R499" s="6"/>
      <c r="S499" s="17"/>
      <c r="T499" s="18"/>
    </row>
    <row r="500" spans="1:20" s="19" customFormat="1" ht="15">
      <c r="A500" s="4"/>
      <c r="B500" s="4" t="s">
        <v>47</v>
      </c>
      <c r="C500" s="7">
        <f t="shared" si="53"/>
        <v>0</v>
      </c>
      <c r="D500" s="7">
        <f t="shared" si="59"/>
        <v>0</v>
      </c>
      <c r="E500" s="8"/>
      <c r="F500" s="9"/>
      <c r="G500" s="10"/>
      <c r="H500" s="10"/>
      <c r="I500" s="10"/>
      <c r="J500" s="6"/>
      <c r="K500" s="9"/>
      <c r="L500" s="10"/>
      <c r="M500" s="9"/>
      <c r="N500" s="10"/>
      <c r="O500" s="10"/>
      <c r="P500" s="9"/>
      <c r="Q500" s="10"/>
      <c r="R500" s="6"/>
      <c r="S500" s="17"/>
      <c r="T500" s="18"/>
    </row>
    <row r="501" spans="1:20" s="19" customFormat="1" ht="30">
      <c r="A501" s="84">
        <v>5503</v>
      </c>
      <c r="B501" s="84" t="s">
        <v>53</v>
      </c>
      <c r="C501" s="7">
        <f t="shared" si="53"/>
        <v>0</v>
      </c>
      <c r="D501" s="7">
        <f t="shared" si="59"/>
        <v>0</v>
      </c>
      <c r="E501" s="85"/>
      <c r="F501" s="9">
        <f>SUM(F502:F503)</f>
        <v>0</v>
      </c>
      <c r="G501" s="86">
        <f>SUM(G502:G503)</f>
        <v>0</v>
      </c>
      <c r="H501" s="86">
        <f>SUM(H502:H503)</f>
        <v>0</v>
      </c>
      <c r="I501" s="86">
        <f>SUM(I502:I503)</f>
        <v>0</v>
      </c>
      <c r="J501" s="105"/>
      <c r="K501" s="9">
        <f>SUM(K502:K503)</f>
        <v>0</v>
      </c>
      <c r="L501" s="86">
        <f>SUM(L502:L503)</f>
        <v>0</v>
      </c>
      <c r="M501" s="9">
        <f>SUM(M502:M503)</f>
        <v>0</v>
      </c>
      <c r="N501" s="86">
        <f>SUM(N502:N503)</f>
        <v>0</v>
      </c>
      <c r="O501" s="86"/>
      <c r="P501" s="9">
        <f>SUM(P502:P503)</f>
        <v>0</v>
      </c>
      <c r="Q501" s="86">
        <f>SUM(Q502:Q503)</f>
        <v>0</v>
      </c>
      <c r="R501" s="105"/>
      <c r="S501" s="17">
        <f>SUM(S502:S503)</f>
        <v>0</v>
      </c>
      <c r="T501" s="136">
        <f>SUM(T502:T503)</f>
        <v>0</v>
      </c>
    </row>
    <row r="502" spans="1:20" s="19" customFormat="1" ht="15">
      <c r="A502" s="4"/>
      <c r="B502" s="4"/>
      <c r="C502" s="7">
        <f t="shared" si="53"/>
        <v>0</v>
      </c>
      <c r="D502" s="7">
        <f t="shared" si="59"/>
        <v>0</v>
      </c>
      <c r="E502" s="8"/>
      <c r="F502" s="9"/>
      <c r="G502" s="10"/>
      <c r="H502" s="10"/>
      <c r="I502" s="10"/>
      <c r="J502" s="6"/>
      <c r="K502" s="9"/>
      <c r="L502" s="10"/>
      <c r="M502" s="9"/>
      <c r="N502" s="10"/>
      <c r="O502" s="10"/>
      <c r="P502" s="9"/>
      <c r="Q502" s="10"/>
      <c r="R502" s="6"/>
      <c r="S502" s="17"/>
      <c r="T502" s="18"/>
    </row>
    <row r="503" spans="1:20" ht="18" customHeight="1">
      <c r="A503" s="48"/>
      <c r="B503" s="80" t="s">
        <v>22</v>
      </c>
      <c r="C503" s="7">
        <f t="shared" si="53"/>
        <v>0</v>
      </c>
      <c r="D503" s="7">
        <f t="shared" si="59"/>
        <v>0</v>
      </c>
      <c r="E503" s="46"/>
      <c r="F503" s="11"/>
      <c r="G503" s="125"/>
      <c r="H503" s="125"/>
      <c r="I503" s="125"/>
      <c r="J503" s="48"/>
      <c r="K503" s="11"/>
      <c r="L503" s="125"/>
      <c r="M503" s="11"/>
      <c r="N503" s="125"/>
      <c r="O503" s="125"/>
      <c r="P503" s="11"/>
      <c r="Q503" s="125"/>
      <c r="R503" s="48"/>
      <c r="S503" s="102"/>
      <c r="T503" s="140"/>
    </row>
    <row r="504" spans="1:20" s="79" customFormat="1" ht="15">
      <c r="A504" s="76" t="s">
        <v>14</v>
      </c>
      <c r="B504" s="76" t="s">
        <v>33</v>
      </c>
      <c r="C504" s="7">
        <f t="shared" si="53"/>
        <v>0</v>
      </c>
      <c r="D504" s="7">
        <f t="shared" si="59"/>
        <v>0</v>
      </c>
      <c r="E504" s="77"/>
      <c r="F504" s="9">
        <f>F505+F508</f>
        <v>0</v>
      </c>
      <c r="G504" s="78">
        <f>G505+G508</f>
        <v>0</v>
      </c>
      <c r="H504" s="78">
        <f>H505+H508</f>
        <v>0</v>
      </c>
      <c r="I504" s="78">
        <f>I505+I508</f>
        <v>0</v>
      </c>
      <c r="J504" s="77"/>
      <c r="K504" s="9">
        <f>K505+K508</f>
        <v>0</v>
      </c>
      <c r="L504" s="78">
        <f>L505+L508</f>
        <v>0</v>
      </c>
      <c r="M504" s="9">
        <f>M505+M508</f>
        <v>0</v>
      </c>
      <c r="N504" s="78">
        <f>N505+N508</f>
        <v>0</v>
      </c>
      <c r="O504" s="78"/>
      <c r="P504" s="9">
        <f>P505+P508</f>
        <v>0</v>
      </c>
      <c r="Q504" s="78">
        <f>Q505+Q508</f>
        <v>0</v>
      </c>
      <c r="R504" s="77"/>
      <c r="S504" s="17">
        <f>S505+S508</f>
        <v>0</v>
      </c>
      <c r="T504" s="87">
        <f>T505+T508</f>
        <v>0</v>
      </c>
    </row>
    <row r="505" spans="1:20" s="19" customFormat="1" ht="30">
      <c r="A505" s="84">
        <v>5501</v>
      </c>
      <c r="B505" s="84" t="s">
        <v>52</v>
      </c>
      <c r="C505" s="7">
        <f t="shared" si="53"/>
        <v>0</v>
      </c>
      <c r="D505" s="7">
        <f t="shared" si="59"/>
        <v>0</v>
      </c>
      <c r="E505" s="85"/>
      <c r="F505" s="9">
        <f>SUM(F506:F507)</f>
        <v>0</v>
      </c>
      <c r="G505" s="86">
        <f>SUM(G506:G507)</f>
        <v>0</v>
      </c>
      <c r="H505" s="86">
        <f>SUM(H506:H507)</f>
        <v>0</v>
      </c>
      <c r="I505" s="86">
        <f>SUM(I506:I507)</f>
        <v>0</v>
      </c>
      <c r="J505" s="105"/>
      <c r="K505" s="9">
        <f>SUM(K506:K507)</f>
        <v>0</v>
      </c>
      <c r="L505" s="86">
        <f>SUM(L506:L507)</f>
        <v>0</v>
      </c>
      <c r="M505" s="9">
        <f>SUM(M506:M507)</f>
        <v>0</v>
      </c>
      <c r="N505" s="86">
        <f>SUM(N506:N507)</f>
        <v>0</v>
      </c>
      <c r="O505" s="86"/>
      <c r="P505" s="9">
        <f>SUM(P506:P507)</f>
        <v>0</v>
      </c>
      <c r="Q505" s="86">
        <f>SUM(Q506:Q507)</f>
        <v>0</v>
      </c>
      <c r="R505" s="105"/>
      <c r="S505" s="17">
        <f>SUM(S506:S507)</f>
        <v>0</v>
      </c>
      <c r="T505" s="136">
        <f>SUM(T506:T507)</f>
        <v>0</v>
      </c>
    </row>
    <row r="506" spans="1:20" s="19" customFormat="1" ht="15">
      <c r="A506" s="4"/>
      <c r="B506" s="4"/>
      <c r="C506" s="7">
        <f t="shared" si="53"/>
        <v>0</v>
      </c>
      <c r="D506" s="7">
        <f t="shared" si="59"/>
        <v>0</v>
      </c>
      <c r="E506" s="8"/>
      <c r="F506" s="9"/>
      <c r="G506" s="10"/>
      <c r="H506" s="10"/>
      <c r="I506" s="10"/>
      <c r="J506" s="6"/>
      <c r="K506" s="9"/>
      <c r="L506" s="10"/>
      <c r="M506" s="9"/>
      <c r="N506" s="10"/>
      <c r="O506" s="10"/>
      <c r="P506" s="9"/>
      <c r="Q506" s="10"/>
      <c r="R506" s="6"/>
      <c r="S506" s="17"/>
      <c r="T506" s="18"/>
    </row>
    <row r="507" spans="1:20" s="19" customFormat="1" ht="15">
      <c r="A507" s="4"/>
      <c r="B507" s="4" t="s">
        <v>47</v>
      </c>
      <c r="C507" s="7">
        <f t="shared" si="53"/>
        <v>0</v>
      </c>
      <c r="D507" s="7">
        <f t="shared" si="59"/>
        <v>0</v>
      </c>
      <c r="E507" s="8"/>
      <c r="F507" s="9"/>
      <c r="G507" s="10"/>
      <c r="H507" s="10"/>
      <c r="I507" s="10"/>
      <c r="J507" s="6"/>
      <c r="K507" s="9"/>
      <c r="L507" s="10"/>
      <c r="M507" s="9"/>
      <c r="N507" s="10"/>
      <c r="O507" s="10"/>
      <c r="P507" s="9"/>
      <c r="Q507" s="10"/>
      <c r="R507" s="6"/>
      <c r="S507" s="17"/>
      <c r="T507" s="18"/>
    </row>
    <row r="508" spans="1:20" s="19" customFormat="1" ht="30">
      <c r="A508" s="84">
        <v>5503</v>
      </c>
      <c r="B508" s="84" t="s">
        <v>53</v>
      </c>
      <c r="C508" s="7">
        <f t="shared" si="53"/>
        <v>0</v>
      </c>
      <c r="D508" s="7">
        <f t="shared" si="59"/>
        <v>0</v>
      </c>
      <c r="E508" s="85"/>
      <c r="F508" s="9">
        <f>SUM(F509:F510)</f>
        <v>0</v>
      </c>
      <c r="G508" s="86">
        <f>SUM(G509:G510)</f>
        <v>0</v>
      </c>
      <c r="H508" s="86">
        <f>SUM(H509:H510)</f>
        <v>0</v>
      </c>
      <c r="I508" s="86">
        <f>SUM(I509:I510)</f>
        <v>0</v>
      </c>
      <c r="J508" s="105"/>
      <c r="K508" s="9">
        <f>SUM(K509:K510)</f>
        <v>0</v>
      </c>
      <c r="L508" s="86">
        <f>SUM(L509:L510)</f>
        <v>0</v>
      </c>
      <c r="M508" s="9">
        <f>SUM(M509:M510)</f>
        <v>0</v>
      </c>
      <c r="N508" s="86">
        <f>SUM(N509:N510)</f>
        <v>0</v>
      </c>
      <c r="O508" s="86"/>
      <c r="P508" s="9">
        <f>SUM(P509:P510)</f>
        <v>0</v>
      </c>
      <c r="Q508" s="86">
        <f>SUM(Q509:Q510)</f>
        <v>0</v>
      </c>
      <c r="R508" s="105"/>
      <c r="S508" s="17">
        <f>SUM(S509:S510)</f>
        <v>0</v>
      </c>
      <c r="T508" s="136">
        <f>SUM(T509:T510)</f>
        <v>0</v>
      </c>
    </row>
    <row r="509" spans="1:20" s="19" customFormat="1" ht="15">
      <c r="A509" s="4"/>
      <c r="B509" s="4"/>
      <c r="C509" s="7">
        <f t="shared" si="53"/>
        <v>0</v>
      </c>
      <c r="D509" s="7">
        <f t="shared" si="59"/>
        <v>0</v>
      </c>
      <c r="E509" s="8"/>
      <c r="F509" s="9"/>
      <c r="G509" s="10"/>
      <c r="H509" s="10"/>
      <c r="I509" s="10"/>
      <c r="J509" s="6"/>
      <c r="K509" s="9"/>
      <c r="L509" s="10"/>
      <c r="M509" s="9"/>
      <c r="N509" s="10"/>
      <c r="O509" s="10"/>
      <c r="P509" s="9"/>
      <c r="Q509" s="10"/>
      <c r="R509" s="6"/>
      <c r="S509" s="17"/>
      <c r="T509" s="18"/>
    </row>
    <row r="510" spans="1:20" ht="18" customHeight="1">
      <c r="A510" s="48"/>
      <c r="B510" s="80" t="s">
        <v>22</v>
      </c>
      <c r="C510" s="7">
        <f t="shared" si="53"/>
        <v>0</v>
      </c>
      <c r="D510" s="7">
        <f t="shared" si="59"/>
        <v>0</v>
      </c>
      <c r="E510" s="46"/>
      <c r="F510" s="11"/>
      <c r="G510" s="125"/>
      <c r="H510" s="125"/>
      <c r="I510" s="125"/>
      <c r="J510" s="48"/>
      <c r="K510" s="11"/>
      <c r="L510" s="125"/>
      <c r="M510" s="11"/>
      <c r="N510" s="125"/>
      <c r="O510" s="125"/>
      <c r="P510" s="11"/>
      <c r="Q510" s="125"/>
      <c r="R510" s="48"/>
      <c r="S510" s="102"/>
      <c r="T510" s="140"/>
    </row>
    <row r="511" spans="1:20" s="79" customFormat="1" ht="45">
      <c r="A511" s="76" t="s">
        <v>15</v>
      </c>
      <c r="B511" s="76" t="s">
        <v>34</v>
      </c>
      <c r="C511" s="7">
        <f t="shared" si="53"/>
        <v>0</v>
      </c>
      <c r="D511" s="7">
        <f t="shared" si="59"/>
        <v>0</v>
      </c>
      <c r="E511" s="77"/>
      <c r="F511" s="9">
        <f>F512+F515</f>
        <v>0</v>
      </c>
      <c r="G511" s="78">
        <f>G512+G515</f>
        <v>0</v>
      </c>
      <c r="H511" s="78">
        <f>H512+H515</f>
        <v>0</v>
      </c>
      <c r="I511" s="78">
        <f>I512+I515</f>
        <v>0</v>
      </c>
      <c r="J511" s="77"/>
      <c r="K511" s="9">
        <f>K512+K515</f>
        <v>0</v>
      </c>
      <c r="L511" s="78">
        <f>L512+L515</f>
        <v>0</v>
      </c>
      <c r="M511" s="9">
        <f>M512+M515</f>
        <v>0</v>
      </c>
      <c r="N511" s="78">
        <f>N512+N515</f>
        <v>0</v>
      </c>
      <c r="O511" s="78"/>
      <c r="P511" s="9">
        <f>P512+P515</f>
        <v>0</v>
      </c>
      <c r="Q511" s="78">
        <f>Q512+Q515</f>
        <v>0</v>
      </c>
      <c r="R511" s="77"/>
      <c r="S511" s="17">
        <f>S512+S515</f>
        <v>0</v>
      </c>
      <c r="T511" s="87">
        <f>T512+T515</f>
        <v>0</v>
      </c>
    </row>
    <row r="512" spans="1:20" s="19" customFormat="1" ht="30">
      <c r="A512" s="84">
        <v>5501</v>
      </c>
      <c r="B512" s="84" t="s">
        <v>52</v>
      </c>
      <c r="C512" s="7">
        <f t="shared" si="53"/>
        <v>0</v>
      </c>
      <c r="D512" s="7">
        <f t="shared" si="59"/>
        <v>0</v>
      </c>
      <c r="E512" s="85"/>
      <c r="F512" s="9">
        <f>SUM(F513:F514)</f>
        <v>0</v>
      </c>
      <c r="G512" s="86">
        <f>SUM(G513:G514)</f>
        <v>0</v>
      </c>
      <c r="H512" s="86">
        <f>SUM(H513:H514)</f>
        <v>0</v>
      </c>
      <c r="I512" s="86">
        <f>SUM(I513:I514)</f>
        <v>0</v>
      </c>
      <c r="J512" s="105"/>
      <c r="K512" s="9">
        <f>SUM(K513:K514)</f>
        <v>0</v>
      </c>
      <c r="L512" s="86">
        <f>SUM(L513:L514)</f>
        <v>0</v>
      </c>
      <c r="M512" s="9">
        <f>SUM(M513:M514)</f>
        <v>0</v>
      </c>
      <c r="N512" s="86">
        <f>SUM(N513:N514)</f>
        <v>0</v>
      </c>
      <c r="O512" s="86"/>
      <c r="P512" s="9">
        <f>SUM(P513:P514)</f>
        <v>0</v>
      </c>
      <c r="Q512" s="86">
        <f>SUM(Q513:Q514)</f>
        <v>0</v>
      </c>
      <c r="R512" s="105"/>
      <c r="S512" s="17">
        <f>SUM(S513:S514)</f>
        <v>0</v>
      </c>
      <c r="T512" s="136">
        <f>SUM(T513:T514)</f>
        <v>0</v>
      </c>
    </row>
    <row r="513" spans="1:20" s="19" customFormat="1" ht="15">
      <c r="A513" s="4"/>
      <c r="B513" s="4"/>
      <c r="C513" s="7">
        <f t="shared" si="53"/>
        <v>0</v>
      </c>
      <c r="D513" s="7">
        <f t="shared" si="59"/>
        <v>0</v>
      </c>
      <c r="E513" s="8"/>
      <c r="F513" s="9"/>
      <c r="G513" s="10"/>
      <c r="H513" s="10"/>
      <c r="I513" s="10"/>
      <c r="J513" s="6"/>
      <c r="K513" s="9"/>
      <c r="L513" s="10"/>
      <c r="M513" s="9"/>
      <c r="N513" s="10"/>
      <c r="O513" s="10"/>
      <c r="P513" s="9"/>
      <c r="Q513" s="10"/>
      <c r="R513" s="6"/>
      <c r="S513" s="17"/>
      <c r="T513" s="18"/>
    </row>
    <row r="514" spans="1:20" s="19" customFormat="1" ht="15">
      <c r="A514" s="4"/>
      <c r="B514" s="4" t="s">
        <v>47</v>
      </c>
      <c r="C514" s="7">
        <f aca="true" t="shared" si="60" ref="C514:C531">F514+K514+M514+S514+P514</f>
        <v>0</v>
      </c>
      <c r="D514" s="7">
        <f t="shared" si="59"/>
        <v>0</v>
      </c>
      <c r="E514" s="8"/>
      <c r="F514" s="9"/>
      <c r="G514" s="10"/>
      <c r="H514" s="10"/>
      <c r="I514" s="10"/>
      <c r="J514" s="6"/>
      <c r="K514" s="9"/>
      <c r="L514" s="10"/>
      <c r="M514" s="9"/>
      <c r="N514" s="10"/>
      <c r="O514" s="10"/>
      <c r="P514" s="9"/>
      <c r="Q514" s="10"/>
      <c r="R514" s="6"/>
      <c r="S514" s="17"/>
      <c r="T514" s="18"/>
    </row>
    <row r="515" spans="1:20" s="19" customFormat="1" ht="30">
      <c r="A515" s="84">
        <v>5503</v>
      </c>
      <c r="B515" s="84" t="s">
        <v>53</v>
      </c>
      <c r="C515" s="7">
        <f t="shared" si="60"/>
        <v>0</v>
      </c>
      <c r="D515" s="7">
        <f t="shared" si="59"/>
        <v>0</v>
      </c>
      <c r="E515" s="85"/>
      <c r="F515" s="9">
        <f>SUM(F516:F517)</f>
        <v>0</v>
      </c>
      <c r="G515" s="86">
        <f>SUM(G516:G517)</f>
        <v>0</v>
      </c>
      <c r="H515" s="86">
        <f>SUM(H516:H517)</f>
        <v>0</v>
      </c>
      <c r="I515" s="86">
        <f>SUM(I516:I517)</f>
        <v>0</v>
      </c>
      <c r="J515" s="105"/>
      <c r="K515" s="9">
        <f>SUM(K516:K517)</f>
        <v>0</v>
      </c>
      <c r="L515" s="86">
        <f>SUM(L516:L517)</f>
        <v>0</v>
      </c>
      <c r="M515" s="9">
        <f>SUM(M516:M517)</f>
        <v>0</v>
      </c>
      <c r="N515" s="86">
        <f>SUM(N516:N517)</f>
        <v>0</v>
      </c>
      <c r="O515" s="86"/>
      <c r="P515" s="9">
        <f>SUM(P516:P517)</f>
        <v>0</v>
      </c>
      <c r="Q515" s="86">
        <f>SUM(Q516:Q517)</f>
        <v>0</v>
      </c>
      <c r="R515" s="105"/>
      <c r="S515" s="17">
        <f>SUM(S516:S517)</f>
        <v>0</v>
      </c>
      <c r="T515" s="136">
        <f>SUM(T516:T517)</f>
        <v>0</v>
      </c>
    </row>
    <row r="516" spans="1:20" s="19" customFormat="1" ht="15">
      <c r="A516" s="4"/>
      <c r="B516" s="4"/>
      <c r="C516" s="7">
        <f t="shared" si="60"/>
        <v>0</v>
      </c>
      <c r="D516" s="7">
        <f t="shared" si="59"/>
        <v>0</v>
      </c>
      <c r="E516" s="8"/>
      <c r="F516" s="9"/>
      <c r="G516" s="10"/>
      <c r="H516" s="10"/>
      <c r="I516" s="10"/>
      <c r="J516" s="6"/>
      <c r="K516" s="9"/>
      <c r="L516" s="10"/>
      <c r="M516" s="9"/>
      <c r="N516" s="10"/>
      <c r="O516" s="10"/>
      <c r="P516" s="9"/>
      <c r="Q516" s="10"/>
      <c r="R516" s="6"/>
      <c r="S516" s="17"/>
      <c r="T516" s="18"/>
    </row>
    <row r="517" spans="1:20" ht="18" customHeight="1">
      <c r="A517" s="48"/>
      <c r="B517" s="80" t="s">
        <v>22</v>
      </c>
      <c r="C517" s="7">
        <f t="shared" si="60"/>
        <v>0</v>
      </c>
      <c r="D517" s="7">
        <f t="shared" si="59"/>
        <v>0</v>
      </c>
      <c r="E517" s="46"/>
      <c r="F517" s="11"/>
      <c r="G517" s="125"/>
      <c r="H517" s="125"/>
      <c r="I517" s="125"/>
      <c r="J517" s="48"/>
      <c r="K517" s="11"/>
      <c r="L517" s="125"/>
      <c r="M517" s="11"/>
      <c r="N517" s="125"/>
      <c r="O517" s="125"/>
      <c r="P517" s="11"/>
      <c r="Q517" s="125"/>
      <c r="R517" s="48"/>
      <c r="S517" s="102"/>
      <c r="T517" s="140"/>
    </row>
    <row r="518" spans="1:20" s="79" customFormat="1" ht="15">
      <c r="A518" s="76" t="s">
        <v>16</v>
      </c>
      <c r="B518" s="76" t="s">
        <v>35</v>
      </c>
      <c r="C518" s="7">
        <f t="shared" si="60"/>
        <v>0</v>
      </c>
      <c r="D518" s="7">
        <f t="shared" si="59"/>
        <v>0</v>
      </c>
      <c r="E518" s="77"/>
      <c r="F518" s="9">
        <f>F519+F522</f>
        <v>0</v>
      </c>
      <c r="G518" s="78">
        <f>G519+G522</f>
        <v>0</v>
      </c>
      <c r="H518" s="78">
        <f>H519+H522</f>
        <v>0</v>
      </c>
      <c r="I518" s="78">
        <f>I519+I522</f>
        <v>0</v>
      </c>
      <c r="J518" s="77"/>
      <c r="K518" s="9">
        <f>K519+K522</f>
        <v>0</v>
      </c>
      <c r="L518" s="78">
        <f>L519+L522</f>
        <v>0</v>
      </c>
      <c r="M518" s="9">
        <f>M519+M522</f>
        <v>0</v>
      </c>
      <c r="N518" s="78">
        <f>N519+N522</f>
        <v>0</v>
      </c>
      <c r="O518" s="78"/>
      <c r="P518" s="9">
        <f>P519+P522</f>
        <v>0</v>
      </c>
      <c r="Q518" s="78">
        <f>Q519+Q522</f>
        <v>0</v>
      </c>
      <c r="R518" s="77"/>
      <c r="S518" s="17">
        <f>S519+S522</f>
        <v>0</v>
      </c>
      <c r="T518" s="87">
        <f>T519+T522</f>
        <v>0</v>
      </c>
    </row>
    <row r="519" spans="1:20" s="19" customFormat="1" ht="30">
      <c r="A519" s="84">
        <v>5501</v>
      </c>
      <c r="B519" s="84" t="s">
        <v>52</v>
      </c>
      <c r="C519" s="7">
        <f t="shared" si="60"/>
        <v>0</v>
      </c>
      <c r="D519" s="7">
        <f t="shared" si="59"/>
        <v>0</v>
      </c>
      <c r="E519" s="85"/>
      <c r="F519" s="9">
        <f>SUM(F520:F521)</f>
        <v>0</v>
      </c>
      <c r="G519" s="86">
        <f>SUM(G520:G521)</f>
        <v>0</v>
      </c>
      <c r="H519" s="86">
        <f>SUM(H520:H521)</f>
        <v>0</v>
      </c>
      <c r="I519" s="86">
        <f>SUM(I520:I521)</f>
        <v>0</v>
      </c>
      <c r="J519" s="105"/>
      <c r="K519" s="9">
        <f>SUM(K520:K521)</f>
        <v>0</v>
      </c>
      <c r="L519" s="86">
        <f>SUM(L520:L521)</f>
        <v>0</v>
      </c>
      <c r="M519" s="9">
        <f>SUM(M520:M521)</f>
        <v>0</v>
      </c>
      <c r="N519" s="86">
        <f>SUM(N520:N521)</f>
        <v>0</v>
      </c>
      <c r="O519" s="86"/>
      <c r="P519" s="9">
        <f>SUM(P520:P521)</f>
        <v>0</v>
      </c>
      <c r="Q519" s="86">
        <f>SUM(Q520:Q521)</f>
        <v>0</v>
      </c>
      <c r="R519" s="105"/>
      <c r="S519" s="17">
        <f>SUM(S520:S521)</f>
        <v>0</v>
      </c>
      <c r="T519" s="136">
        <f>SUM(T520:T521)</f>
        <v>0</v>
      </c>
    </row>
    <row r="520" spans="1:20" s="19" customFormat="1" ht="15">
      <c r="A520" s="4"/>
      <c r="B520" s="4"/>
      <c r="C520" s="7">
        <f t="shared" si="60"/>
        <v>0</v>
      </c>
      <c r="D520" s="7">
        <f t="shared" si="59"/>
        <v>0</v>
      </c>
      <c r="E520" s="8"/>
      <c r="F520" s="9"/>
      <c r="G520" s="10"/>
      <c r="H520" s="10"/>
      <c r="I520" s="10"/>
      <c r="J520" s="6"/>
      <c r="K520" s="9"/>
      <c r="L520" s="10"/>
      <c r="M520" s="9"/>
      <c r="N520" s="10"/>
      <c r="O520" s="10"/>
      <c r="P520" s="9"/>
      <c r="Q520" s="10"/>
      <c r="R520" s="6"/>
      <c r="S520" s="17"/>
      <c r="T520" s="18"/>
    </row>
    <row r="521" spans="1:20" s="19" customFormat="1" ht="15">
      <c r="A521" s="4"/>
      <c r="B521" s="4" t="s">
        <v>47</v>
      </c>
      <c r="C521" s="7">
        <f t="shared" si="60"/>
        <v>0</v>
      </c>
      <c r="D521" s="7">
        <f t="shared" si="59"/>
        <v>0</v>
      </c>
      <c r="E521" s="8"/>
      <c r="F521" s="9"/>
      <c r="G521" s="10"/>
      <c r="H521" s="10"/>
      <c r="I521" s="10"/>
      <c r="J521" s="6"/>
      <c r="K521" s="9"/>
      <c r="L521" s="10"/>
      <c r="M521" s="9"/>
      <c r="N521" s="10"/>
      <c r="O521" s="10"/>
      <c r="P521" s="9"/>
      <c r="Q521" s="10"/>
      <c r="R521" s="6"/>
      <c r="S521" s="17"/>
      <c r="T521" s="18"/>
    </row>
    <row r="522" spans="1:20" s="19" customFormat="1" ht="30">
      <c r="A522" s="84">
        <v>5503</v>
      </c>
      <c r="B522" s="84" t="s">
        <v>53</v>
      </c>
      <c r="C522" s="7">
        <f t="shared" si="60"/>
        <v>0</v>
      </c>
      <c r="D522" s="7">
        <f t="shared" si="59"/>
        <v>0</v>
      </c>
      <c r="E522" s="85"/>
      <c r="F522" s="9">
        <f>SUM(F523:F524)</f>
        <v>0</v>
      </c>
      <c r="G522" s="86">
        <f>SUM(G523:G524)</f>
        <v>0</v>
      </c>
      <c r="H522" s="86">
        <f>SUM(H523:H524)</f>
        <v>0</v>
      </c>
      <c r="I522" s="86">
        <f>SUM(I523:I524)</f>
        <v>0</v>
      </c>
      <c r="J522" s="105"/>
      <c r="K522" s="9">
        <f>SUM(K523:K524)</f>
        <v>0</v>
      </c>
      <c r="L522" s="86">
        <f>SUM(L523:L524)</f>
        <v>0</v>
      </c>
      <c r="M522" s="9">
        <f>SUM(M523:M524)</f>
        <v>0</v>
      </c>
      <c r="N522" s="86">
        <f>SUM(N523:N524)</f>
        <v>0</v>
      </c>
      <c r="O522" s="86"/>
      <c r="P522" s="9">
        <f>SUM(P523:P524)</f>
        <v>0</v>
      </c>
      <c r="Q522" s="86">
        <f>SUM(Q523:Q524)</f>
        <v>0</v>
      </c>
      <c r="R522" s="105"/>
      <c r="S522" s="17">
        <f>SUM(S523:S524)</f>
        <v>0</v>
      </c>
      <c r="T522" s="136">
        <f>SUM(T523:T524)</f>
        <v>0</v>
      </c>
    </row>
    <row r="523" spans="1:20" s="19" customFormat="1" ht="15">
      <c r="A523" s="4"/>
      <c r="B523" s="14"/>
      <c r="C523" s="7">
        <f t="shared" si="60"/>
        <v>0</v>
      </c>
      <c r="D523" s="7">
        <f t="shared" si="59"/>
        <v>0</v>
      </c>
      <c r="E523" s="8"/>
      <c r="F523" s="9"/>
      <c r="G523" s="10"/>
      <c r="H523" s="10"/>
      <c r="I523" s="10"/>
      <c r="J523" s="6"/>
      <c r="K523" s="9"/>
      <c r="L523" s="10"/>
      <c r="M523" s="9"/>
      <c r="N523" s="10"/>
      <c r="O523" s="10"/>
      <c r="P523" s="9"/>
      <c r="Q523" s="10"/>
      <c r="R523" s="6"/>
      <c r="S523" s="17"/>
      <c r="T523" s="18"/>
    </row>
    <row r="524" spans="1:20" ht="18" customHeight="1">
      <c r="A524" s="48"/>
      <c r="B524" s="80" t="s">
        <v>22</v>
      </c>
      <c r="C524" s="7">
        <f t="shared" si="60"/>
        <v>0</v>
      </c>
      <c r="D524" s="7">
        <f t="shared" si="59"/>
        <v>0</v>
      </c>
      <c r="E524" s="46"/>
      <c r="F524" s="11"/>
      <c r="G524" s="125"/>
      <c r="H524" s="125"/>
      <c r="I524" s="125"/>
      <c r="J524" s="48"/>
      <c r="K524" s="11"/>
      <c r="L524" s="125"/>
      <c r="M524" s="11"/>
      <c r="N524" s="125"/>
      <c r="O524" s="125"/>
      <c r="P524" s="11"/>
      <c r="Q524" s="125"/>
      <c r="R524" s="48"/>
      <c r="S524" s="102"/>
      <c r="T524" s="140"/>
    </row>
    <row r="525" spans="1:20" s="79" customFormat="1" ht="15">
      <c r="A525" s="76" t="s">
        <v>17</v>
      </c>
      <c r="B525" s="76" t="s">
        <v>36</v>
      </c>
      <c r="C525" s="7">
        <f t="shared" si="60"/>
        <v>2208000</v>
      </c>
      <c r="D525" s="7">
        <f t="shared" si="59"/>
        <v>2208000</v>
      </c>
      <c r="E525" s="77"/>
      <c r="F525" s="9">
        <f>F526+F529</f>
        <v>0</v>
      </c>
      <c r="G525" s="78">
        <f>G526+G529</f>
        <v>0</v>
      </c>
      <c r="H525" s="78">
        <f>H526+H529</f>
        <v>0</v>
      </c>
      <c r="I525" s="78">
        <f>I526+I529</f>
        <v>0</v>
      </c>
      <c r="J525" s="77"/>
      <c r="K525" s="9">
        <f>K526+K529</f>
        <v>0</v>
      </c>
      <c r="L525" s="78">
        <f>L526+L529</f>
        <v>0</v>
      </c>
      <c r="M525" s="9">
        <f>M526+M529</f>
        <v>150000</v>
      </c>
      <c r="N525" s="78">
        <f>N526+N529</f>
        <v>150000</v>
      </c>
      <c r="O525" s="78"/>
      <c r="P525" s="9">
        <f>P526+P529</f>
        <v>0</v>
      </c>
      <c r="Q525" s="78">
        <f>Q526+Q529</f>
        <v>0</v>
      </c>
      <c r="R525" s="77"/>
      <c r="S525" s="17">
        <f>S526+S529</f>
        <v>2058000</v>
      </c>
      <c r="T525" s="87">
        <f>T526+T529</f>
        <v>2058000</v>
      </c>
    </row>
    <row r="526" spans="1:20" s="19" customFormat="1" ht="30">
      <c r="A526" s="84">
        <v>5501</v>
      </c>
      <c r="B526" s="84" t="s">
        <v>52</v>
      </c>
      <c r="C526" s="7">
        <f t="shared" si="60"/>
        <v>2208000</v>
      </c>
      <c r="D526" s="7">
        <f t="shared" si="59"/>
        <v>2208000</v>
      </c>
      <c r="E526" s="85"/>
      <c r="F526" s="9">
        <f>SUM(F527:F528)</f>
        <v>0</v>
      </c>
      <c r="G526" s="86">
        <f>SUM(G527:G528)</f>
        <v>0</v>
      </c>
      <c r="H526" s="86">
        <f>SUM(H527:H528)</f>
        <v>0</v>
      </c>
      <c r="I526" s="86">
        <f>SUM(I527:I528)</f>
        <v>0</v>
      </c>
      <c r="J526" s="105"/>
      <c r="K526" s="9">
        <f>SUM(K527:K528)</f>
        <v>0</v>
      </c>
      <c r="L526" s="86">
        <f>SUM(L527:L528)</f>
        <v>0</v>
      </c>
      <c r="M526" s="9">
        <f>SUM(M527:M528)</f>
        <v>150000</v>
      </c>
      <c r="N526" s="86">
        <f>SUM(N527:N528)</f>
        <v>150000</v>
      </c>
      <c r="O526" s="86"/>
      <c r="P526" s="9">
        <f>SUM(P527:P528)</f>
        <v>0</v>
      </c>
      <c r="Q526" s="86">
        <f>SUM(Q527:Q528)</f>
        <v>0</v>
      </c>
      <c r="R526" s="105"/>
      <c r="S526" s="17">
        <f>SUM(S527:S528)</f>
        <v>2058000</v>
      </c>
      <c r="T526" s="136">
        <f>SUM(T527:T528)</f>
        <v>2058000</v>
      </c>
    </row>
    <row r="527" spans="1:20" s="19" customFormat="1" ht="60">
      <c r="A527" s="4"/>
      <c r="B527" s="4" t="s">
        <v>192</v>
      </c>
      <c r="C527" s="7">
        <f>F527+K527+M527+S527+P527</f>
        <v>2058000</v>
      </c>
      <c r="D527" s="7">
        <f>H527+L527+N527+Q527+T527</f>
        <v>2058000</v>
      </c>
      <c r="E527" s="8"/>
      <c r="F527" s="9"/>
      <c r="G527" s="10"/>
      <c r="H527" s="10"/>
      <c r="I527" s="10"/>
      <c r="J527" s="6"/>
      <c r="K527" s="9"/>
      <c r="L527" s="10"/>
      <c r="M527" s="9"/>
      <c r="N527" s="10"/>
      <c r="O527" s="10"/>
      <c r="P527" s="9"/>
      <c r="Q527" s="10"/>
      <c r="R527" s="6">
        <v>98</v>
      </c>
      <c r="S527" s="17">
        <v>2058000</v>
      </c>
      <c r="T527" s="18">
        <v>2058000</v>
      </c>
    </row>
    <row r="528" spans="1:20" s="19" customFormat="1" ht="45">
      <c r="A528" s="4"/>
      <c r="B528" s="4" t="s">
        <v>197</v>
      </c>
      <c r="C528" s="7">
        <f t="shared" si="60"/>
        <v>150000</v>
      </c>
      <c r="D528" s="7">
        <f t="shared" si="59"/>
        <v>150000</v>
      </c>
      <c r="E528" s="8"/>
      <c r="F528" s="9"/>
      <c r="G528" s="10"/>
      <c r="H528" s="10"/>
      <c r="I528" s="10"/>
      <c r="J528" s="6"/>
      <c r="K528" s="9"/>
      <c r="L528" s="10"/>
      <c r="M528" s="9">
        <v>150000</v>
      </c>
      <c r="N528" s="10">
        <v>150000</v>
      </c>
      <c r="O528" s="10"/>
      <c r="P528" s="9"/>
      <c r="Q528" s="10"/>
      <c r="R528" s="6"/>
      <c r="S528" s="17"/>
      <c r="T528" s="18"/>
    </row>
    <row r="529" spans="1:20" s="19" customFormat="1" ht="30">
      <c r="A529" s="84">
        <v>5503</v>
      </c>
      <c r="B529" s="84" t="s">
        <v>53</v>
      </c>
      <c r="C529" s="7">
        <f t="shared" si="60"/>
        <v>0</v>
      </c>
      <c r="D529" s="7">
        <f t="shared" si="59"/>
        <v>0</v>
      </c>
      <c r="E529" s="85"/>
      <c r="F529" s="9">
        <f>SUM(F530:F531)</f>
        <v>0</v>
      </c>
      <c r="G529" s="86">
        <f>SUM(G530:G531)</f>
        <v>0</v>
      </c>
      <c r="H529" s="86">
        <f>SUM(H530:H531)</f>
        <v>0</v>
      </c>
      <c r="I529" s="86">
        <f>SUM(I530:I531)</f>
        <v>0</v>
      </c>
      <c r="J529" s="105"/>
      <c r="K529" s="9">
        <f>SUM(K530:K531)</f>
        <v>0</v>
      </c>
      <c r="L529" s="86">
        <f>SUM(L530:L531)</f>
        <v>0</v>
      </c>
      <c r="M529" s="9">
        <f>SUM(M530:M531)</f>
        <v>0</v>
      </c>
      <c r="N529" s="86">
        <f>SUM(N530:N531)</f>
        <v>0</v>
      </c>
      <c r="O529" s="86"/>
      <c r="P529" s="9">
        <f>SUM(P530:P531)</f>
        <v>0</v>
      </c>
      <c r="Q529" s="86">
        <f>SUM(Q530:Q531)</f>
        <v>0</v>
      </c>
      <c r="R529" s="105"/>
      <c r="S529" s="17">
        <f>SUM(S530:S531)</f>
        <v>0</v>
      </c>
      <c r="T529" s="136">
        <f>SUM(T530:T531)</f>
        <v>0</v>
      </c>
    </row>
    <row r="530" spans="1:20" s="19" customFormat="1" ht="15">
      <c r="A530" s="4"/>
      <c r="B530" s="4"/>
      <c r="C530" s="7">
        <f t="shared" si="60"/>
        <v>0</v>
      </c>
      <c r="D530" s="7">
        <f t="shared" si="59"/>
        <v>0</v>
      </c>
      <c r="E530" s="8"/>
      <c r="F530" s="9"/>
      <c r="G530" s="10"/>
      <c r="H530" s="10"/>
      <c r="I530" s="10"/>
      <c r="J530" s="6"/>
      <c r="K530" s="9"/>
      <c r="L530" s="10"/>
      <c r="M530" s="9"/>
      <c r="N530" s="10"/>
      <c r="O530" s="10"/>
      <c r="P530" s="9"/>
      <c r="Q530" s="10"/>
      <c r="R530" s="6"/>
      <c r="S530" s="17"/>
      <c r="T530" s="18"/>
    </row>
    <row r="531" spans="1:20" ht="18" customHeight="1">
      <c r="A531" s="48"/>
      <c r="B531" s="80" t="s">
        <v>22</v>
      </c>
      <c r="C531" s="7">
        <f t="shared" si="60"/>
        <v>0</v>
      </c>
      <c r="D531" s="7">
        <f t="shared" si="59"/>
        <v>0</v>
      </c>
      <c r="E531" s="46"/>
      <c r="F531" s="11"/>
      <c r="G531" s="125"/>
      <c r="H531" s="125"/>
      <c r="I531" s="125"/>
      <c r="J531" s="48"/>
      <c r="K531" s="11"/>
      <c r="L531" s="125"/>
      <c r="M531" s="11"/>
      <c r="N531" s="125"/>
      <c r="O531" s="125"/>
      <c r="P531" s="11"/>
      <c r="Q531" s="125"/>
      <c r="R531" s="48"/>
      <c r="S531" s="102"/>
      <c r="T531" s="140"/>
    </row>
    <row r="532" spans="1:20" ht="15">
      <c r="A532" s="141"/>
      <c r="B532" s="142"/>
      <c r="C532" s="141"/>
      <c r="D532" s="141"/>
      <c r="E532" s="143"/>
      <c r="F532" s="144"/>
      <c r="G532" s="141"/>
      <c r="H532" s="141"/>
      <c r="I532" s="141"/>
      <c r="J532" s="141"/>
      <c r="K532" s="144"/>
      <c r="L532" s="141"/>
      <c r="M532" s="144"/>
      <c r="N532" s="141"/>
      <c r="O532" s="141"/>
      <c r="P532" s="144"/>
      <c r="Q532" s="141"/>
      <c r="R532" s="141"/>
      <c r="S532" s="144"/>
      <c r="T532" s="141"/>
    </row>
    <row r="533" spans="1:20" ht="15">
      <c r="A533" s="141"/>
      <c r="B533" s="142"/>
      <c r="C533" s="145"/>
      <c r="D533" s="145"/>
      <c r="E533" s="146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1"/>
    </row>
    <row r="534" spans="2:20" ht="23.25" customHeight="1">
      <c r="B534" s="49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145"/>
      <c r="R534" s="145"/>
      <c r="S534" s="145"/>
      <c r="T534" s="141"/>
    </row>
    <row r="535" spans="1:20" ht="15.75">
      <c r="A535" s="141"/>
      <c r="B535" s="142"/>
      <c r="C535" s="141"/>
      <c r="D535" s="141"/>
      <c r="E535" s="147"/>
      <c r="F535" s="148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</row>
  </sheetData>
  <sheetProtection/>
  <mergeCells count="13">
    <mergeCell ref="M9:N9"/>
    <mergeCell ref="R9:T9"/>
    <mergeCell ref="E7:T8"/>
    <mergeCell ref="A5:T5"/>
    <mergeCell ref="A6:T6"/>
    <mergeCell ref="A7:A10"/>
    <mergeCell ref="P2:T2"/>
    <mergeCell ref="B7:B10"/>
    <mergeCell ref="O9:Q9"/>
    <mergeCell ref="C7:C10"/>
    <mergeCell ref="D7:D10"/>
    <mergeCell ref="E9:I9"/>
    <mergeCell ref="J9:L9"/>
  </mergeCells>
  <printOptions/>
  <pageMargins left="0.07874015748031496" right="0.1968503937007874" top="0.6692913385826772" bottom="0.35433070866141736" header="0.31496062992125984" footer="0.15748031496062992"/>
  <pageSetup fitToHeight="0" fitToWidth="1" horizontalDpi="600" verticalDpi="600" orientation="landscape" paperSize="9" scale="50" r:id="rId1"/>
  <headerFooter>
    <oddFooter>&amp;CСтр.&amp;P от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user227</cp:lastModifiedBy>
  <cp:lastPrinted>2020-01-22T08:49:41Z</cp:lastPrinted>
  <dcterms:created xsi:type="dcterms:W3CDTF">2015-02-06T12:34:28Z</dcterms:created>
  <dcterms:modified xsi:type="dcterms:W3CDTF">2020-12-08T14:01:45Z</dcterms:modified>
  <cp:category/>
  <cp:version/>
  <cp:contentType/>
  <cp:contentStatus/>
</cp:coreProperties>
</file>