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9320" windowHeight="1077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<sst xmlns="http://schemas.openxmlformats.org/spreadsheetml/2006/main" count="579" uniqueCount="261">
  <si>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</si>
  <si>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</si>
  <si>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</si>
  <si>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</si>
  <si>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</si>
  <si>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</si>
  <si>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</si>
  <si>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Източници на финансиране, в т.ч.: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</si>
  <si>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</si>
  <si>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</si>
  <si>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</si>
  <si>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</si>
  <si>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</si>
  <si>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</si>
  <si>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</si>
  <si>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</si>
  <si>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</si>
  <si>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</si>
  <si>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</si>
  <si>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</si>
  <si>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</si>
  <si>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</si>
  <si>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</si>
  <si>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</si>
  <si>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</si>
  <si>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</si>
  <si>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</si>
  <si>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</si>
  <si>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</si>
  <si>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</si>
  <si>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</si>
  <si>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</si>
  <si>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</si>
  <si>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</si>
  <si>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</si>
  <si>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</si>
  <si>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</si>
  <si>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</si>
  <si>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</si>
  <si>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</si>
  <si>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</si>
  <si>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</si>
  <si>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</si>
  <si>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</si>
  <si>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</si>
  <si>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</si>
  <si>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</si>
  <si>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</si>
  <si>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</si>
  <si>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Параграф по ЕБК 31-11; 31-12; 31-13; 31-18; 61-00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</si>
  <si>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</si>
  <si>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</si>
  <si>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</si>
  <si>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</si>
  <si>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</si>
  <si>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</si>
  <si>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</si>
  <si>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</si>
  <si>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</si>
  <si>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</si>
  <si>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</si>
  <si>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</si>
  <si>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Обследване за енергийна ефективност и оценки на енергийни спестявания на училища и детски градини, за които са приложени мерки за ЕЕ</t>
  </si>
  <si>
    <t>31-13</t>
  </si>
  <si>
    <t>Общ устройствен план на град Хасково</t>
  </si>
  <si>
    <t>ХАСКОВО</t>
  </si>
  <si>
    <t>Проектиране, изграждане, авторски и строителен надзор на дворни пространствa в ОУ "Христо Смирненски"</t>
  </si>
  <si>
    <t xml:space="preserve">Извършване на обследване  за установяване на характеристиките и за изготвяне на технически паспорт на мост над р. Олу Дере в с. Динево, община Хасково </t>
  </si>
  <si>
    <t>Газификация на  котелно  за  зала "Спартак", реконструкция на отоплителна ,вентилационна и климатизационна инсталации"-ППР</t>
  </si>
  <si>
    <t>Газификация на  котелно  за  зала Юнак", реконструкция на отоплителна ,вентилационна и климатизационна инсталации"-ППР</t>
  </si>
  <si>
    <t>Отводняване на парк "Куба" по ул. "Габрово" и ул. "Дунав"</t>
  </si>
  <si>
    <t>Обследване за енергийна ефективност и изготвяне на технически паспорти на сгради на в ДГ 3 "Зорница" и ДГ 22 "Звънче" и " Дом на покойника"</t>
  </si>
  <si>
    <t>Водоснабдяване с. Маслиново, общ. Хасково- втори етап</t>
  </si>
  <si>
    <t>Благоустрояване на поз. имот с ид. 77195.710.185 бул. "В. Левски" /ППР/</t>
  </si>
  <si>
    <t>Обследване за технически характеристики и изготвяне на технически паспорт на " Работилници по дървообработване на ПГДС" Цар Иван Асен II", гр. Хасково</t>
  </si>
  <si>
    <t>Влагоуловител за архива на Дирекция АГСИ в централната сграда на Общината</t>
  </si>
  <si>
    <t>Основен ремонт на дворно пространство в СУ "Васил Левски"</t>
  </si>
  <si>
    <t>Закриване, вкл. Биологична и техническа рекултивация на клетка 1(стара) в Регионален център за третиране на неопасни отпадъци в землището на с. Гарваново, община Хасково (СМР, др.разходи)</t>
  </si>
  <si>
    <t>ДИ</t>
  </si>
  <si>
    <t>Офис обзавеждане</t>
  </si>
  <si>
    <t>Коледна и великденска украса (26400+6000)</t>
  </si>
  <si>
    <t>Друго оборудване, машини и съоръжения за Общинска администрация</t>
  </si>
  <si>
    <t>Файлов сървър</t>
  </si>
  <si>
    <t>Компютърни конфигурации и периферни устройства</t>
  </si>
  <si>
    <t>Софтуер срещу уязвимости и заплахи (антивирусна защита)</t>
  </si>
  <si>
    <t>Софтуер за повишаване на нивото на информационната сигурност</t>
  </si>
  <si>
    <t>Други софтуери за нуждите на Общинска администрация</t>
  </si>
  <si>
    <t>Доставка и монтаж на камери за видеонаблюдение в град Хасково</t>
  </si>
  <si>
    <t>Спортни съоръжения за развитие на спорта в гр. Хасково- 2 бр. съблекални за стадион Младост</t>
  </si>
  <si>
    <t>Оценка на съвместимостта на проекта за Реконструкция на коритото  на р. Хасковска</t>
  </si>
  <si>
    <t>Рехабилитация и реконструкция на подход към монумент "Св. Богородица", подобект 3: УПИ XVI (ПИ77195.737.422), кв. 500</t>
  </si>
  <si>
    <t>Обследване за ЕЕ на системи за външно изкуствено осветление</t>
  </si>
  <si>
    <t>Доизграждане на канализационна мрежа на кв. "Болярово", Община Хасково</t>
  </si>
  <si>
    <t xml:space="preserve">Ремонт на общинската пътна мрежа на територията на община Хасково за 2020 год.  HKV1123"/ III - 506, Сусам - Караманци / - Колец  - Граница общ. (Минерални бани - Хасково ) - Въгларово - / III - 806 /",  HKV1249 "/ III - 505 / Корен-Криво поле-Елена-Граница общ. ( Хасково - Харманли ) - Болярски извор"  </t>
  </si>
  <si>
    <t>Пълен инженеринг ( техн. оборудване, доставка, монтаж на котелно помещение и др.) и стр.надзор за газификация за ЦНСТДМУ на ул. Единство 21</t>
  </si>
  <si>
    <t>Пълен инженеринг( техн. оборудване, доставка, монтаж на котелно помещение и др.) и стр.надзор за газификация за ЦНСТДМУ на ул. Съгласие 5</t>
  </si>
  <si>
    <t>31-18-162846
31-18-350400</t>
  </si>
  <si>
    <t>Проектиране, изграждане, авторски и строителен надзор на дворно пространство в ЕГ "Проф. д-р Асен Златаров"</t>
  </si>
  <si>
    <t>Леки  високопроходими автомобили за Общинска администрация- 2 бр.</t>
  </si>
  <si>
    <t xml:space="preserve">Допълнително  водоснабдяване на с. Конуш </t>
  </si>
  <si>
    <t>"Въвеждане на мерки за енергийна ефективност на сграда на Областна администрация Хасково "</t>
  </si>
  <si>
    <t>"Въвеждане на мерки за енергийна ефективност в многофамилини жилищни сгради "</t>
  </si>
  <si>
    <t>"Подобряване на градската среда чре3 Рехабилитация и реконструкция на подход към монумент "Св. Богородица гр. Хасково. "</t>
  </si>
  <si>
    <t>Специализирано транспортно средство по проект "Подай ръка на нашите деца"</t>
  </si>
  <si>
    <t>Благоустрояване на обществени пространства по конкурс "Граждански инициативи" през 2019 г.</t>
  </si>
  <si>
    <t>Благоустрояване на обществени пространства по конкурс "Граждански инициативи" през 2020 г.</t>
  </si>
  <si>
    <t>Колонен климатик за нуждите на Консултативния кабинет</t>
  </si>
  <si>
    <t>31-11</t>
  </si>
  <si>
    <t>Мултифункционално устройство за нуждите на ИДПС</t>
  </si>
  <si>
    <t>Основен ремонт на автоба на ОП "Екопрогрес"</t>
  </si>
  <si>
    <t>Компютърна техника за ОП "Екопрогрес"</t>
  </si>
  <si>
    <t>Виброплоча за ОП "Екопрогрес"</t>
  </si>
  <si>
    <t>Градинска техника за ОП "Екопрогрес"</t>
  </si>
  <si>
    <t>Реконструкция на кръгово кръстовище на път I-5 Хасково-Кържали, Бул." Освобождение"</t>
  </si>
  <si>
    <t>Нови модули за библиографии за РБ</t>
  </si>
  <si>
    <t>Книги за фонда на библиотеката за РБ</t>
  </si>
  <si>
    <t>Компютри за РБ</t>
  </si>
  <si>
    <t>Мултимедия за РБ</t>
  </si>
  <si>
    <t>Машина за почистване на книги за РБ</t>
  </si>
  <si>
    <t>Компютри за Худ.галерия</t>
  </si>
  <si>
    <t>Интерактивна книга за гости за ХГ</t>
  </si>
  <si>
    <t>Картини за фонда на ХГ</t>
  </si>
  <si>
    <t>Дрон 1 бр. за РИМ</t>
  </si>
  <si>
    <t>Фотоапарат и обектив</t>
  </si>
  <si>
    <t>Компютри за Дом Марина</t>
  </si>
  <si>
    <t>Климатици за ДЦСХ</t>
  </si>
  <si>
    <t>Компютри за ДГ 20</t>
  </si>
  <si>
    <t>Климатици за ДГ 22</t>
  </si>
  <si>
    <t>Озонатор за басейна на ДГ 11</t>
  </si>
  <si>
    <t>Компютри за ДГ 19</t>
  </si>
  <si>
    <t>Компютри за ДГ 18</t>
  </si>
  <si>
    <t>Детски съоръжения за ДГ 17</t>
  </si>
  <si>
    <t>Озвучителни уредби за СУ"В.Левски"</t>
  </si>
  <si>
    <t>Климатици за СУ"П.Хилендарски"</t>
  </si>
  <si>
    <t>Газификация на ОУ"Кирил и Методий"</t>
  </si>
  <si>
    <t>Копирна машина за ОУ"Хр.Смирненски"</t>
  </si>
  <si>
    <t>Газификация на ОУ"Кл.Охридски"</t>
  </si>
  <si>
    <t>Газификация на сградата на общежитието на ЕГ"Проф.д-р Ас.Златаров"</t>
  </si>
  <si>
    <t>Климатици за ОУ"Л.Каравелов"</t>
  </si>
  <si>
    <t>Интерактивна дъска  за ОУ"Л.Каравелов"</t>
  </si>
  <si>
    <t>3Dпринтер за ПГ ДС</t>
  </si>
  <si>
    <t>Копирна машина за ОУ"Ш.Петьофи"</t>
  </si>
  <si>
    <t>Интерактивна дъска за ДГ 19</t>
  </si>
  <si>
    <t>Шкаф за зареждане и пренасяне на лаптопи за ОУ "Ив.Рилски"</t>
  </si>
  <si>
    <t>Пожароизвестяване за Обед.уч. общежития</t>
  </si>
  <si>
    <t>Видеонаблюдение за ПМГ</t>
  </si>
  <si>
    <t>Принтери за ПМГ</t>
  </si>
  <si>
    <t>Преносим компютър за ОП ТИЦ</t>
  </si>
  <si>
    <t>Компютри за ОП Общ. Лесничейство</t>
  </si>
  <si>
    <t>Компютри за ОП "Спорт и отдих"</t>
  </si>
  <si>
    <t>Видеонаблюдение за ПС"Смокини"</t>
  </si>
  <si>
    <t>Програмен продукт за ОП"Спорт и отдих"</t>
  </si>
  <si>
    <t>Климатици за ОП Мл дом</t>
  </si>
  <si>
    <t>Компютри за ПИЦ ОП Мл.дом</t>
  </si>
  <si>
    <t>Видеонаблюдение ДГ 20</t>
  </si>
  <si>
    <t>Видеонаблюдение в училища в град Хасково</t>
  </si>
  <si>
    <t>Видеонаблюдение в училища в селата на община Хасково</t>
  </si>
  <si>
    <t>Благоустрояване на обществени пространства за игра и спорт съобразно нуждите на лица с увреждания</t>
  </si>
  <si>
    <t>Авариен вход ОУ Хр.Смирненски</t>
  </si>
  <si>
    <t>Интерактивни дъски за ОУ "Ив.Рилски"</t>
  </si>
  <si>
    <t>Изграждане на смарт класни стаи в училища от община Хасково</t>
  </si>
  <si>
    <t>Компютри за  ОУ"Кирил и Методи"с Конуш""</t>
  </si>
  <si>
    <t>Компютри за ДГ3</t>
  </si>
  <si>
    <t>Компютри за ДГ 22</t>
  </si>
  <si>
    <t>Климатици за ОУ"Кирил и Методи"с.Конуш</t>
  </si>
  <si>
    <t xml:space="preserve">Стенд оборудване на уч.сервиз за ПГ ТАТ </t>
  </si>
  <si>
    <t>Изграждане на 3 бр.жил.сгради за соц слаби лица</t>
  </si>
  <si>
    <t>Изграждане на 2 сгради за социални услуги</t>
  </si>
  <si>
    <t>Компютри за ОУО</t>
  </si>
  <si>
    <r>
      <t xml:space="preserve">Изграждане на канализационна мрежа за отпадни води и възстановяване на уличното платно на улица "Враца" в кв. "Хисаря", гр. Хасково- </t>
    </r>
    <r>
      <rPr>
        <b/>
        <sz val="11"/>
        <rFont val="Calibri"/>
        <family val="2"/>
      </rPr>
      <t>ПМС №165/2018 Г.; ПМС №348/18.12. 2019 г.</t>
    </r>
  </si>
  <si>
    <t>Програмен продукт за ЕГ"Проф. д-р Асен Златаров"</t>
  </si>
  <si>
    <t>61-00</t>
  </si>
  <si>
    <t>Реконструкция на вътрешна водопроводна мрежа в град Хасково- подобект "Реконструкция на вътрешна водопроводна мрежа в участък по бул. "Освобождение" от бул. "Илинден" до ул. 'Македония" и подобект "Реконструкция вътрешна водопроводна мрежа в участък по ул. "Стефан Стамболов", от ул. "Бобов дол" до ул. "Мургаш"</t>
  </si>
  <si>
    <t>"Подкрепа за деинституализация на грижите за деца чрез изграждане и ремонт на социална инфраструктура в град Хасково"</t>
  </si>
  <si>
    <t>Инфокьоск  за РИМ-2 бр.</t>
  </si>
  <si>
    <t>план/отчет за периода: от 01.01.2020 г. до 30.09.2020 г.</t>
  </si>
  <si>
    <t>Основен ремонт на съществуващ асансьор в сградата на бул. България №79</t>
  </si>
  <si>
    <t>Ремонтни работи на уличната инфраструктура в град Хасково</t>
  </si>
  <si>
    <t>Котел за течно и газообразно за ОУ Хр.Смирненски</t>
  </si>
  <si>
    <t>Мултифункционална копирна машина за ЕГ "Проф. д-р Асен Златаров"</t>
  </si>
  <si>
    <t>Проектиране и газификация на котелно помещение в ДГ № 3 "Зорница", сграда Незабравка</t>
  </si>
  <si>
    <t>Газификация на ОУ "Любен Каравелов" гр. Хасково</t>
  </si>
  <si>
    <t>Доставка и монтаж на бойлер 500 л- 2 бр., за нуждите на ДГ №15 Слънце</t>
  </si>
  <si>
    <t>Съдомиялна машина за нуждите на ДГ №1 Ян Бибиян</t>
  </si>
  <si>
    <t>Компютри и хардуер по проект "Подай ръка на нашите деца" ОП РЧР</t>
  </si>
  <si>
    <t>Компютри и хардуер по проект ""Подкрепа за деинституционализация на грижите за деца чрез изграждане и ремонт на социална инфраструра в град Хасково" ОП РР</t>
  </si>
  <si>
    <t>Изграждане на система за видеонаблюдение по проект Подай ръка на нашите деца, ОП РЧР</t>
  </si>
  <si>
    <t>Стопански инвентар по проект подай ръка за нашите деца ОП РЧР</t>
  </si>
  <si>
    <t>Бактерицидна лампа за нуждите на Общинска администрация</t>
  </si>
  <si>
    <t xml:space="preserve">Сървър Lenovo ThinSystem ST550-tower </t>
  </si>
  <si>
    <t>Токонепрекъсваемо устройство APC- Smart-UPS</t>
  </si>
  <si>
    <t>Програмен продукт по проект Подкрепа за деинституализация на грижите за деца чрез изграждане и ремонт на социална инфраструктура в град Хасково</t>
  </si>
  <si>
    <t>Microsoft Windows Server Standart 2019 + Client Access за нуждите на Регионална библиотека</t>
  </si>
  <si>
    <t>Отчуждаване на частна земя за прилагане на улична регулация в град Хасково</t>
  </si>
  <si>
    <t>Капиталов трансфер към Тролейбусен транспорт за закупуване на електрически автобуси- 5 бр., и изграждане на кабелно трасе</t>
  </si>
  <si>
    <t>Фитнес уреди за ССУ "Стефан Караджа"</t>
  </si>
  <si>
    <t>64-01</t>
  </si>
  <si>
    <t>Стълбищен подемник за хора с увреждания при подход към монумент "Св. Богородица"</t>
  </si>
  <si>
    <t>Детско съоръжение в с. Широка поляна</t>
  </si>
  <si>
    <t>Капиталов трансфер към "Тролейбусен транспорт" ЕООД за закупуване на тролейбуси съгл. Реш на ОбС №198/25.09.20г.</t>
  </si>
  <si>
    <t>Проектор BENQ MS535 за ОУ "Св. Св. Кирил и Методий", с. Малево</t>
  </si>
  <si>
    <t>Двойна пергола- 1 бр. и тройна пергола- 1 бр. за ОУ "Св.Св. Кирил и Методий", с. Малево</t>
  </si>
  <si>
    <t>Шестоъгълна беседка за ПМГ</t>
  </si>
  <si>
    <t>Изграждане на сграда за лица с псих разстройства в кв.Болярово</t>
  </si>
  <si>
    <t>БИЛО</t>
  </si>
  <si>
    <t>СТАВА</t>
  </si>
  <si>
    <t>Техника за почистване на биоотпадъци PERIZZO TURBO 400- 2 броя</t>
  </si>
  <si>
    <t>Втора клетка за отпадъци в Регионален център за третиране на неопасни отпадъци в землището на с. Гарваново, Община Хасково"</t>
  </si>
  <si>
    <t>Преносими компютри с лицензиран софтуер и таблети за децата и младежите, настанени в социални услуги, делегирана от държавата дейност от резидентен тип от I до XII клас</t>
  </si>
  <si>
    <t>Ремонт  на стадион "Младост"</t>
  </si>
  <si>
    <t>Компютри и хардуер по проект "Подкрепа за деинституционализация на грижите за възрастни хора чрез изграждане и ремонт на социална инфраструра в град Хасково</t>
  </si>
  <si>
    <t>Стопански инвентар по проект "Подкрепа за деинституционализация на грижите за възрастни хора чрез изграждане и ремонт на социална инфраструра в град Хасково"</t>
  </si>
  <si>
    <t>Компютри и хардуер по проект "Патронажна грижа за възрастни хора и лица с увреждания– компонент 3</t>
  </si>
  <si>
    <t>Климатици за ДГ № 21</t>
  </si>
  <si>
    <t>Компютри за ДГ 21</t>
  </si>
  <si>
    <t>Хладилно и друго оборудване за нуждите на зоопарк, гр. Хасково</t>
  </si>
  <si>
    <t>Интерактивна книга за гости- Художествена галерия</t>
  </si>
  <si>
    <t>Софтуерна интерактивна апликация на интерактивната книга за Художествена галерия</t>
  </si>
  <si>
    <t>Компютри за ОУ "Васил Левски", с. Книжовник, ПМС №283/2020 г.</t>
  </si>
  <si>
    <t>Компютри за ОУ "Христо Ботев", с. Войводово, ПМС №283/2020 г.</t>
  </si>
  <si>
    <t>Програмен продукт „Омекс“ за ДГ № 16 „Славейче</t>
  </si>
  <si>
    <t>Компютри за ОУ "Св. Св. Кирил и Методий", с. Малево, ПМС №283/2020 г.</t>
  </si>
  <si>
    <t>Компютри за ОУ "Любен Каравелов", с. Узунджово, ПМС №283/2020 г.</t>
  </si>
  <si>
    <t>Компютри за ОУ "Христо Ботев", с. Д. Големанци, ПМС №283/2020 г.</t>
  </si>
  <si>
    <t>Компютри за ОУ "Христо Ботев", с. Динево, ПМС №283/2020 г.</t>
  </si>
  <si>
    <t>Компютри за ОУ "Св. Св. Кирил и Методий", гр. Хасково, ПМС №283/2020 г.</t>
  </si>
  <si>
    <t>Шредер за ПГДС</t>
  </si>
  <si>
    <t>Мълниезащитна инсталация за СУ "Св. П. Хилендарски", гр. Хасково</t>
  </si>
  <si>
    <t>Лиценз за АИТЕЛ MAXICOM MK 808 TC – 2 броя за ПГТАТ „Н. Й. Вапцаров</t>
  </si>
  <si>
    <t>Хибриден силов агрегат  TOYOTA за ПГТАТ</t>
  </si>
  <si>
    <t>Симулатор за хибридни и електрически  двигатели за ПГТАТ</t>
  </si>
  <si>
    <t>Компютри за  ОУ" Л. Каравелов", в т.ч. ПМС №283/2020 г. 7004 лв.</t>
  </si>
  <si>
    <t>Компютри за ПГ ДС, в т.ч. ПМС №283/2020 г. 8170 лв.</t>
  </si>
  <si>
    <t xml:space="preserve">Компютри за ПГ ТАТ, в т.ч. ПМС №283/2020 г.6 170 лв. </t>
  </si>
  <si>
    <t>Изграждане на смарт класни стаи в НУ "Г.С. Раковски"</t>
  </si>
  <si>
    <t>Компютри за  НУ "Г. С. Раковски" , ПМС №283/2020 г.</t>
  </si>
  <si>
    <t>Изграждане на смарт класни стаи в ОУ "Н.Й. Вапцаров"</t>
  </si>
  <si>
    <t>Спортни съоръжения за СУ „В. Левски“- 2 бр.</t>
  </si>
  <si>
    <t>Компютри за  СУ" Васил Левски"-30 бр., в т.ч. 14 008 лв. за 12 броя по ПМС №283/2020г.</t>
  </si>
  <si>
    <t>Компютри ,лаптопи за ОУ "Иван Рилски",в т.ч. по ПМС №283/2020 г. - 19 012 лв.</t>
  </si>
  <si>
    <t>Компютри за  ОУ" Кл. Охридски", в т.ч. 11 174 лв. за 11 броя по ПМС №283/2020г.</t>
  </si>
  <si>
    <t>Изграждане на смарт класни стаи в СУ "Св. П. Хилендарски"</t>
  </si>
  <si>
    <t>Компютри за  СУ" П.Хилендарски", в т.ч. 11 340 лв. по ПМС №283/2020 г.</t>
  </si>
  <si>
    <t>Доизграждане на системата за видеонаблюдение в ОУ Хр. Смирненски</t>
  </si>
  <si>
    <t>Изграждане на смарт класни стаи в ОУ "Христо Смирненски"</t>
  </si>
  <si>
    <t>Компютри за ОУ Хр.Смирненскив т.ч. ПМС №283/2020 г. 13 000 лв.</t>
  </si>
  <si>
    <t>Изграждане на смарт класни стаи в ОУ "Ш. Петьофи"</t>
  </si>
  <si>
    <t>Компютри за  ОУ "Ш. Петьофи" , ПМС №283/2020 г.</t>
  </si>
  <si>
    <t>Изграждане на смарт класни стаи в СУ "Стефан Караджа"</t>
  </si>
  <si>
    <t>Доизграждане на Wi-fi мрежа в ЕГ „Проф. д-р Асен Златаров</t>
  </si>
  <si>
    <t>Компютри и изграждане на смарт класни стаи в  ЕГ"Проф. д-р Асен Златаров"</t>
  </si>
  <si>
    <t>Изграждане на смарт класни стаи в ЕГ "Проф. д-р Асен Златаров"</t>
  </si>
  <si>
    <t>Лицензи за Chromebook device management – 31 бр.</t>
  </si>
  <si>
    <t>Компютри за  ЕГ"Проф. д-р Асен Златаров", ПМС №283/2020 г.</t>
  </si>
  <si>
    <t>Програмен продукт за ПМГ</t>
  </si>
  <si>
    <t>Изграждане на смарт класни стаи в ПМГ</t>
  </si>
  <si>
    <t>Компютри за  ПМГ"Акад.Б.Петканчин"", в т.ч. по ПМС №283/2020 г. 13 008 лв.</t>
  </si>
  <si>
    <t>Изграждане на смарт класни стаи в ПГДС</t>
  </si>
  <si>
    <t>Котел на твърдо гориво за ОУ «Христо Ботев», с. Войводово</t>
  </si>
  <si>
    <t>Съоръжения за игра и спорт съобразно нуждите на лица с увреждания - 2 бр.</t>
  </si>
  <si>
    <t xml:space="preserve">Гребло за снегопочистване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</si>
</sst>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 CYR"/>
      <family val="0"/>
    </font>
    <font>
      <b/>
      <sz val="12"/>
      <name val="Times New Roman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5"/>
      <name val="Calibri"/>
      <family val="2"/>
    </font>
    <font>
      <b/>
      <sz val="11"/>
      <color theme="5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5" fillId="36" borderId="10" xfId="0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11" fillId="36" borderId="11" xfId="0" applyFont="1" applyFill="1" applyBorder="1" applyAlignment="1">
      <alignment wrapText="1"/>
    </xf>
    <xf numFmtId="3" fontId="5" fillId="36" borderId="10" xfId="0" applyNumberFormat="1" applyFont="1" applyFill="1" applyBorder="1" applyAlignment="1">
      <alignment/>
    </xf>
    <xf numFmtId="0" fontId="5" fillId="36" borderId="11" xfId="0" applyFont="1" applyFill="1" applyBorder="1" applyAlignment="1">
      <alignment wrapText="1"/>
    </xf>
    <xf numFmtId="3" fontId="5" fillId="35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wrapText="1"/>
    </xf>
    <xf numFmtId="0" fontId="5" fillId="38" borderId="10" xfId="0" applyFont="1" applyFill="1" applyBorder="1" applyAlignment="1">
      <alignment/>
    </xf>
    <xf numFmtId="1" fontId="5" fillId="38" borderId="10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0" fillId="35" borderId="13" xfId="0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3" xfId="0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0" xfId="0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1" fontId="5" fillId="39" borderId="10" xfId="0" applyNumberFormat="1" applyFont="1" applyFill="1" applyBorder="1" applyAlignment="1">
      <alignment wrapText="1"/>
    </xf>
    <xf numFmtId="1" fontId="5" fillId="39" borderId="10" xfId="0" applyNumberFormat="1" applyFont="1" applyFill="1" applyBorder="1" applyAlignment="1">
      <alignment/>
    </xf>
    <xf numFmtId="1" fontId="0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39" borderId="0" xfId="0" applyFont="1" applyFill="1" applyBorder="1" applyAlignment="1">
      <alignment/>
    </xf>
    <xf numFmtId="1" fontId="10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0" fillId="39" borderId="10" xfId="0" applyNumberFormat="1" applyFont="1" applyFill="1" applyBorder="1" applyAlignment="1">
      <alignment/>
    </xf>
    <xf numFmtId="3" fontId="10" fillId="39" borderId="10" xfId="0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8" fillId="35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6" fillId="35" borderId="11" xfId="0" applyFont="1" applyFill="1" applyBorder="1" applyAlignment="1">
      <alignment wrapText="1"/>
    </xf>
    <xf numFmtId="1" fontId="0" fillId="40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6" fillId="35" borderId="11" xfId="0" applyFont="1" applyFill="1" applyBorder="1" applyAlignment="1">
      <alignment wrapText="1"/>
    </xf>
    <xf numFmtId="0" fontId="6" fillId="35" borderId="13" xfId="0" applyFont="1" applyFill="1" applyBorder="1" applyAlignment="1">
      <alignment vertical="top" wrapText="1"/>
    </xf>
    <xf numFmtId="0" fontId="45" fillId="0" borderId="0" xfId="0" applyFont="1" applyBorder="1" applyAlignment="1">
      <alignment/>
    </xf>
    <xf numFmtId="3" fontId="0" fillId="40" borderId="10" xfId="0" applyNumberFormat="1" applyFont="1" applyFill="1" applyBorder="1" applyAlignment="1">
      <alignment/>
    </xf>
    <xf numFmtId="0" fontId="46" fillId="35" borderId="11" xfId="0" applyFont="1" applyFill="1" applyBorder="1" applyAlignment="1">
      <alignment wrapText="1"/>
    </xf>
    <xf numFmtId="1" fontId="45" fillId="39" borderId="10" xfId="0" applyNumberFormat="1" applyFont="1" applyFill="1" applyBorder="1" applyAlignment="1">
      <alignment/>
    </xf>
    <xf numFmtId="0" fontId="0" fillId="40" borderId="11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0" xfId="0" applyFill="1" applyAlignment="1">
      <alignment/>
    </xf>
    <xf numFmtId="1" fontId="0" fillId="41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1" fontId="11" fillId="34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1" fontId="11" fillId="39" borderId="10" xfId="0" applyNumberFormat="1" applyFont="1" applyFill="1" applyBorder="1" applyAlignment="1">
      <alignment/>
    </xf>
    <xf numFmtId="1" fontId="11" fillId="35" borderId="10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1" fontId="6" fillId="40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Continuous" vertical="center" wrapText="1"/>
    </xf>
    <xf numFmtId="1" fontId="7" fillId="33" borderId="10" xfId="0" applyNumberFormat="1" applyFont="1" applyFill="1" applyBorder="1" applyAlignment="1">
      <alignment wrapText="1"/>
    </xf>
    <xf numFmtId="0" fontId="47" fillId="0" borderId="0" xfId="0" applyFont="1" applyBorder="1" applyAlignment="1">
      <alignment/>
    </xf>
    <xf numFmtId="0" fontId="6" fillId="40" borderId="10" xfId="56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3" fontId="11" fillId="39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horizontal="right" wrapText="1"/>
    </xf>
    <xf numFmtId="1" fontId="45" fillId="35" borderId="10" xfId="0" applyNumberFormat="1" applyFont="1" applyFill="1" applyBorder="1" applyAlignment="1">
      <alignment/>
    </xf>
    <xf numFmtId="0" fontId="6" fillId="35" borderId="13" xfId="0" applyFont="1" applyFill="1" applyBorder="1" applyAlignment="1">
      <alignment wrapText="1"/>
    </xf>
    <xf numFmtId="0" fontId="6" fillId="40" borderId="13" xfId="0" applyFont="1" applyFill="1" applyBorder="1" applyAlignment="1">
      <alignment wrapText="1"/>
    </xf>
    <xf numFmtId="0" fontId="0" fillId="40" borderId="13" xfId="0" applyFill="1" applyBorder="1" applyAlignment="1">
      <alignment vertical="top" wrapText="1"/>
    </xf>
    <xf numFmtId="0" fontId="6" fillId="40" borderId="13" xfId="0" applyFont="1" applyFill="1" applyBorder="1" applyAlignment="1">
      <alignment vertical="top" wrapText="1"/>
    </xf>
    <xf numFmtId="0" fontId="6" fillId="40" borderId="10" xfId="0" applyFont="1" applyFill="1" applyBorder="1" applyAlignment="1">
      <alignment wrapText="1"/>
    </xf>
    <xf numFmtId="0" fontId="0" fillId="40" borderId="11" xfId="0" applyFill="1" applyBorder="1" applyAlignment="1">
      <alignment vertical="top" wrapText="1"/>
    </xf>
    <xf numFmtId="0" fontId="6" fillId="40" borderId="11" xfId="0" applyFont="1" applyFill="1" applyBorder="1" applyAlignment="1">
      <alignment wrapText="1"/>
    </xf>
    <xf numFmtId="0" fontId="6" fillId="40" borderId="10" xfId="0" applyFont="1" applyFill="1" applyBorder="1" applyAlignment="1">
      <alignment vertical="top" wrapText="1"/>
    </xf>
    <xf numFmtId="0" fontId="0" fillId="40" borderId="0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1" fontId="5" fillId="40" borderId="10" xfId="0" applyNumberFormat="1" applyFont="1" applyFill="1" applyBorder="1" applyAlignment="1">
      <alignment/>
    </xf>
    <xf numFmtId="1" fontId="0" fillId="42" borderId="10" xfId="0" applyNumberFormat="1" applyFont="1" applyFill="1" applyBorder="1" applyAlignment="1">
      <alignment/>
    </xf>
    <xf numFmtId="0" fontId="48" fillId="35" borderId="11" xfId="0" applyFont="1" applyFill="1" applyBorder="1" applyAlignment="1">
      <alignment wrapText="1"/>
    </xf>
    <xf numFmtId="1" fontId="49" fillId="34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 wrapText="1"/>
    </xf>
    <xf numFmtId="0" fontId="48" fillId="39" borderId="10" xfId="0" applyFont="1" applyFill="1" applyBorder="1" applyAlignment="1">
      <alignment wrapText="1"/>
    </xf>
    <xf numFmtId="0" fontId="48" fillId="35" borderId="0" xfId="0" applyFont="1" applyFill="1" applyAlignment="1">
      <alignment/>
    </xf>
    <xf numFmtId="0" fontId="48" fillId="0" borderId="11" xfId="0" applyFont="1" applyFill="1" applyBorder="1" applyAlignment="1">
      <alignment wrapText="1"/>
    </xf>
    <xf numFmtId="0" fontId="48" fillId="40" borderId="10" xfId="0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1" fontId="48" fillId="39" borderId="10" xfId="0" applyNumberFormat="1" applyFont="1" applyFill="1" applyBorder="1" applyAlignment="1">
      <alignment/>
    </xf>
    <xf numFmtId="1" fontId="48" fillId="35" borderId="10" xfId="0" applyNumberFormat="1" applyFont="1" applyFill="1" applyBorder="1" applyAlignment="1">
      <alignment/>
    </xf>
    <xf numFmtId="1" fontId="49" fillId="39" borderId="10" xfId="0" applyNumberFormat="1" applyFont="1" applyFill="1" applyBorder="1" applyAlignment="1">
      <alignment/>
    </xf>
    <xf numFmtId="1" fontId="49" fillId="35" borderId="10" xfId="0" applyNumberFormat="1" applyFont="1" applyFill="1" applyBorder="1" applyAlignment="1">
      <alignment/>
    </xf>
    <xf numFmtId="1" fontId="49" fillId="40" borderId="10" xfId="0" applyNumberFormat="1" applyFont="1" applyFill="1" applyBorder="1" applyAlignment="1">
      <alignment/>
    </xf>
    <xf numFmtId="3" fontId="49" fillId="39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 vertical="top" wrapText="1"/>
    </xf>
    <xf numFmtId="1" fontId="49" fillId="39" borderId="10" xfId="0" applyNumberFormat="1" applyFont="1" applyFill="1" applyBorder="1" applyAlignment="1">
      <alignment/>
    </xf>
    <xf numFmtId="0" fontId="48" fillId="0" borderId="13" xfId="0" applyFont="1" applyBorder="1" applyAlignment="1">
      <alignment wrapText="1"/>
    </xf>
    <xf numFmtId="3" fontId="49" fillId="35" borderId="10" xfId="0" applyNumberFormat="1" applyFont="1" applyFill="1" applyBorder="1" applyAlignment="1">
      <alignment/>
    </xf>
    <xf numFmtId="1" fontId="48" fillId="42" borderId="10" xfId="0" applyNumberFormat="1" applyFont="1" applyFill="1" applyBorder="1" applyAlignment="1">
      <alignment/>
    </xf>
    <xf numFmtId="3" fontId="48" fillId="39" borderId="10" xfId="0" applyNumberFormat="1" applyFont="1" applyFill="1" applyBorder="1" applyAlignment="1">
      <alignment/>
    </xf>
    <xf numFmtId="3" fontId="48" fillId="35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35" borderId="10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/>
    </xf>
    <xf numFmtId="1" fontId="48" fillId="40" borderId="10" xfId="0" applyNumberFormat="1" applyFont="1" applyFill="1" applyBorder="1" applyAlignment="1">
      <alignment/>
    </xf>
    <xf numFmtId="0" fontId="48" fillId="40" borderId="11" xfId="0" applyFont="1" applyFill="1" applyBorder="1" applyAlignment="1">
      <alignment wrapText="1"/>
    </xf>
    <xf numFmtId="3" fontId="48" fillId="40" borderId="10" xfId="0" applyNumberFormat="1" applyFont="1" applyFill="1" applyBorder="1" applyAlignment="1">
      <alignment/>
    </xf>
    <xf numFmtId="0" fontId="48" fillId="35" borderId="13" xfId="0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0" fontId="48" fillId="39" borderId="10" xfId="0" applyFont="1" applyFill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" fontId="49" fillId="0" borderId="10" xfId="0" applyNumberFormat="1" applyFont="1" applyBorder="1" applyAlignment="1">
      <alignment/>
    </xf>
    <xf numFmtId="0" fontId="48" fillId="35" borderId="11" xfId="0" applyFont="1" applyFill="1" applyBorder="1" applyAlignment="1">
      <alignment vertical="top" wrapText="1"/>
    </xf>
    <xf numFmtId="0" fontId="48" fillId="35" borderId="11" xfId="0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1" fontId="48" fillId="0" borderId="10" xfId="0" applyNumberFormat="1" applyFont="1" applyBorder="1" applyAlignment="1">
      <alignment/>
    </xf>
    <xf numFmtId="1" fontId="48" fillId="39" borderId="10" xfId="0" applyNumberFormat="1" applyFont="1" applyFill="1" applyBorder="1" applyAlignment="1">
      <alignment/>
    </xf>
    <xf numFmtId="0" fontId="43" fillId="35" borderId="11" xfId="0" applyFont="1" applyFill="1" applyBorder="1" applyAlignment="1">
      <alignment wrapText="1"/>
    </xf>
    <xf numFmtId="1" fontId="50" fillId="34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9" borderId="10" xfId="0" applyFont="1" applyFill="1" applyBorder="1" applyAlignment="1">
      <alignment/>
    </xf>
    <xf numFmtId="1" fontId="43" fillId="35" borderId="10" xfId="0" applyNumberFormat="1" applyFont="1" applyFill="1" applyBorder="1" applyAlignment="1">
      <alignment/>
    </xf>
    <xf numFmtId="1" fontId="43" fillId="40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/>
    </xf>
    <xf numFmtId="1" fontId="43" fillId="39" borderId="10" xfId="0" applyNumberFormat="1" applyFont="1" applyFill="1" applyBorder="1" applyAlignment="1">
      <alignment/>
    </xf>
    <xf numFmtId="3" fontId="43" fillId="39" borderId="10" xfId="0" applyNumberFormat="1" applyFont="1" applyFill="1" applyBorder="1" applyAlignment="1">
      <alignment/>
    </xf>
    <xf numFmtId="3" fontId="43" fillId="35" borderId="10" xfId="0" applyNumberFormat="1" applyFont="1" applyFill="1" applyBorder="1" applyAlignment="1">
      <alignment/>
    </xf>
    <xf numFmtId="0" fontId="43" fillId="35" borderId="0" xfId="0" applyFont="1" applyFill="1" applyAlignment="1">
      <alignment/>
    </xf>
    <xf numFmtId="0" fontId="43" fillId="40" borderId="11" xfId="0" applyFont="1" applyFill="1" applyBorder="1" applyAlignment="1">
      <alignment wrapText="1"/>
    </xf>
    <xf numFmtId="0" fontId="43" fillId="39" borderId="10" xfId="0" applyFont="1" applyFill="1" applyBorder="1" applyAlignment="1">
      <alignment wrapText="1"/>
    </xf>
    <xf numFmtId="0" fontId="43" fillId="40" borderId="11" xfId="0" applyFont="1" applyFill="1" applyBorder="1" applyAlignment="1">
      <alignment wrapText="1"/>
    </xf>
    <xf numFmtId="0" fontId="43" fillId="35" borderId="11" xfId="0" applyFont="1" applyFill="1" applyBorder="1" applyAlignment="1">
      <alignment vertical="top" wrapText="1"/>
    </xf>
    <xf numFmtId="0" fontId="43" fillId="35" borderId="13" xfId="0" applyFont="1" applyFill="1" applyBorder="1" applyAlignment="1">
      <alignment vertical="top" wrapText="1"/>
    </xf>
    <xf numFmtId="0" fontId="43" fillId="40" borderId="13" xfId="0" applyFont="1" applyFill="1" applyBorder="1" applyAlignment="1">
      <alignment wrapText="1"/>
    </xf>
    <xf numFmtId="0" fontId="43" fillId="40" borderId="10" xfId="0" applyFont="1" applyFill="1" applyBorder="1" applyAlignment="1">
      <alignment wrapText="1"/>
    </xf>
    <xf numFmtId="0" fontId="6" fillId="40" borderId="10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3" fillId="0" borderId="13" xfId="0" applyFont="1" applyBorder="1" applyAlignment="1">
      <alignment vertical="top" wrapText="1"/>
    </xf>
    <xf numFmtId="1" fontId="50" fillId="39" borderId="10" xfId="0" applyNumberFormat="1" applyFont="1" applyFill="1" applyBorder="1" applyAlignment="1">
      <alignment/>
    </xf>
    <xf numFmtId="1" fontId="50" fillId="35" borderId="10" xfId="0" applyNumberFormat="1" applyFont="1" applyFill="1" applyBorder="1" applyAlignment="1">
      <alignment/>
    </xf>
    <xf numFmtId="3" fontId="50" fillId="39" borderId="10" xfId="0" applyNumberFormat="1" applyFont="1" applyFill="1" applyBorder="1" applyAlignment="1">
      <alignment/>
    </xf>
    <xf numFmtId="3" fontId="50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3" fontId="50" fillId="35" borderId="10" xfId="0" applyNumberFormat="1" applyFont="1" applyFill="1" applyBorder="1" applyAlignment="1">
      <alignment/>
    </xf>
    <xf numFmtId="0" fontId="3" fillId="0" borderId="0" xfId="33" applyFont="1" applyAlignment="1" applyProtection="1">
      <alignment horizontal="center" wrapText="1"/>
      <protection/>
    </xf>
    <xf numFmtId="0" fontId="4" fillId="0" borderId="0" xfId="33" applyFont="1" applyAlignment="1" applyProtection="1">
      <alignment horizont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35" borderId="0" xfId="0" applyFill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0" borderId="14" xfId="0" applyFill="1" applyBorder="1" applyAlignment="1" quotePrefix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5" xfId="0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0" fillId="0" borderId="14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43" fillId="0" borderId="10" xfId="0" applyFont="1" applyBorder="1" applyAlignment="1">
      <alignment/>
    </xf>
    <xf numFmtId="1" fontId="43" fillId="40" borderId="10" xfId="0" applyNumberFormat="1" applyFont="1" applyFill="1" applyBorder="1" applyAlignment="1">
      <alignment/>
    </xf>
    <xf numFmtId="1" fontId="48" fillId="4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3"/>
  <sheetViews>
    <sheetView tabSelected="1" view="pageBreakPreview" zoomScale="93" zoomScaleNormal="80" zoomScaleSheetLayoutView="93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261" sqref="G261"/>
    </sheetView>
  </sheetViews>
  <sheetFormatPr defaultColWidth="9.140625" defaultRowHeight="15"/>
  <cols>
    <col min="1" max="1" width="13.140625" style="0" customWidth="1"/>
    <col min="2" max="2" width="44.7109375" style="5" customWidth="1"/>
    <col min="3" max="3" width="13.421875" style="0" customWidth="1"/>
    <col min="4" max="4" width="13.00390625" style="0" customWidth="1"/>
    <col min="5" max="5" width="11.421875" style="0" customWidth="1"/>
    <col min="6" max="6" width="12.7109375" style="84" customWidth="1"/>
    <col min="7" max="7" width="12.28125" style="0" customWidth="1"/>
    <col min="8" max="8" width="11.421875" style="0" customWidth="1"/>
    <col min="9" max="9" width="10.57421875" style="0" customWidth="1"/>
    <col min="10" max="10" width="13.00390625" style="0" customWidth="1"/>
    <col min="11" max="11" width="11.421875" style="84" customWidth="1"/>
    <col min="12" max="12" width="15.7109375" style="0" customWidth="1"/>
    <col min="13" max="13" width="12.57421875" style="84" customWidth="1"/>
    <col min="14" max="15" width="12.57421875" style="0" customWidth="1"/>
    <col min="16" max="16" width="11.421875" style="84" customWidth="1"/>
    <col min="17" max="17" width="12.57421875" style="0" customWidth="1"/>
    <col min="18" max="18" width="11.8515625" style="0" customWidth="1"/>
    <col min="19" max="19" width="11.7109375" style="84" customWidth="1"/>
    <col min="20" max="20" width="14.8515625" style="0" customWidth="1"/>
  </cols>
  <sheetData>
    <row r="1" spans="6:20" ht="15"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6:20" ht="15">
      <c r="F2" s="42"/>
      <c r="G2" s="42"/>
      <c r="H2" s="42"/>
      <c r="I2" s="42"/>
      <c r="J2" s="42"/>
      <c r="K2" s="42"/>
      <c r="L2" s="42"/>
      <c r="M2" s="42"/>
      <c r="N2" s="42"/>
      <c r="O2" s="42"/>
      <c r="P2" s="232"/>
      <c r="Q2" s="232"/>
      <c r="R2" s="232"/>
      <c r="S2" s="232"/>
      <c r="T2" s="232"/>
    </row>
    <row r="3" spans="1:20" ht="15.75">
      <c r="A3" s="21" t="s">
        <v>37</v>
      </c>
      <c r="B3" s="63" t="s">
        <v>65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8.75">
      <c r="A4" s="21" t="s">
        <v>40</v>
      </c>
      <c r="B4" s="64">
        <v>7611</v>
      </c>
      <c r="D4" s="20"/>
      <c r="E4" s="20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5">
      <c r="A5" s="226" t="s">
        <v>60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20" ht="15.75">
      <c r="A6" s="227" t="s">
        <v>175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</row>
    <row r="7" spans="1:20" ht="15.75" customHeight="1">
      <c r="A7" s="228" t="s">
        <v>0</v>
      </c>
      <c r="B7" s="233" t="s">
        <v>61</v>
      </c>
      <c r="C7" s="240" t="s">
        <v>55</v>
      </c>
      <c r="D7" s="244" t="s">
        <v>56</v>
      </c>
      <c r="E7" s="246" t="s">
        <v>7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8"/>
    </row>
    <row r="8" spans="1:20" ht="15.75" customHeight="1">
      <c r="A8" s="229"/>
      <c r="B8" s="234"/>
      <c r="C8" s="241"/>
      <c r="D8" s="229"/>
      <c r="E8" s="249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</row>
    <row r="9" spans="1:20" ht="94.5" customHeight="1">
      <c r="A9" s="230"/>
      <c r="B9" s="235"/>
      <c r="C9" s="242"/>
      <c r="D9" s="230"/>
      <c r="E9" s="237" t="s">
        <v>38</v>
      </c>
      <c r="F9" s="238"/>
      <c r="G9" s="238"/>
      <c r="H9" s="238"/>
      <c r="I9" s="239"/>
      <c r="J9" s="237" t="s">
        <v>57</v>
      </c>
      <c r="K9" s="238"/>
      <c r="L9" s="239"/>
      <c r="M9" s="245" t="s">
        <v>58</v>
      </c>
      <c r="N9" s="245"/>
      <c r="O9" s="237" t="s">
        <v>59</v>
      </c>
      <c r="P9" s="238"/>
      <c r="Q9" s="239"/>
      <c r="R9" s="245" t="s">
        <v>9</v>
      </c>
      <c r="S9" s="245"/>
      <c r="T9" s="245"/>
    </row>
    <row r="10" spans="1:20" s="4" customFormat="1" ht="13.5" customHeight="1">
      <c r="A10" s="231"/>
      <c r="B10" s="236"/>
      <c r="C10" s="243"/>
      <c r="D10" s="231"/>
      <c r="E10" s="19" t="s">
        <v>49</v>
      </c>
      <c r="F10" s="85" t="s">
        <v>204</v>
      </c>
      <c r="G10" s="19" t="s">
        <v>42</v>
      </c>
      <c r="H10" s="17" t="s">
        <v>205</v>
      </c>
      <c r="I10" s="19" t="s">
        <v>8</v>
      </c>
      <c r="J10" s="65" t="s">
        <v>49</v>
      </c>
      <c r="K10" s="85" t="s">
        <v>204</v>
      </c>
      <c r="L10" s="17" t="s">
        <v>205</v>
      </c>
      <c r="M10" s="85" t="s">
        <v>204</v>
      </c>
      <c r="N10" s="17" t="s">
        <v>205</v>
      </c>
      <c r="O10" s="17" t="s">
        <v>54</v>
      </c>
      <c r="P10" s="85" t="s">
        <v>204</v>
      </c>
      <c r="Q10" s="17" t="s">
        <v>205</v>
      </c>
      <c r="R10" s="17" t="s">
        <v>41</v>
      </c>
      <c r="S10" s="85" t="s">
        <v>204</v>
      </c>
      <c r="T10" s="1" t="s">
        <v>205</v>
      </c>
    </row>
    <row r="11" spans="1:20" s="4" customFormat="1" ht="15.75">
      <c r="A11" s="10">
        <v>1</v>
      </c>
      <c r="B11" s="12">
        <v>2</v>
      </c>
      <c r="C11" s="10">
        <v>6</v>
      </c>
      <c r="D11" s="10">
        <v>7</v>
      </c>
      <c r="E11" s="18">
        <v>8</v>
      </c>
      <c r="F11" s="86">
        <v>9</v>
      </c>
      <c r="G11" s="10" t="s">
        <v>18</v>
      </c>
      <c r="H11" s="10">
        <v>10</v>
      </c>
      <c r="I11" s="10" t="s">
        <v>19</v>
      </c>
      <c r="J11" s="10">
        <v>11</v>
      </c>
      <c r="K11" s="86">
        <v>12</v>
      </c>
      <c r="L11" s="10">
        <v>13</v>
      </c>
      <c r="M11" s="86">
        <v>14</v>
      </c>
      <c r="N11" s="10">
        <v>15</v>
      </c>
      <c r="O11" s="10">
        <v>16</v>
      </c>
      <c r="P11" s="86">
        <v>17</v>
      </c>
      <c r="Q11" s="10">
        <v>18</v>
      </c>
      <c r="R11" s="10">
        <v>19</v>
      </c>
      <c r="S11" s="86">
        <v>20</v>
      </c>
      <c r="T11" s="132">
        <v>21</v>
      </c>
    </row>
    <row r="12" spans="1:20" s="4" customFormat="1" ht="15.75">
      <c r="A12" s="17"/>
      <c r="B12" s="11" t="s">
        <v>1</v>
      </c>
      <c r="C12" s="25">
        <f>F12+K12+M12+P12+S12</f>
        <v>9335723</v>
      </c>
      <c r="D12" s="25">
        <f>H12+L12+N12+Q12+T12</f>
        <v>9980727</v>
      </c>
      <c r="E12" s="26"/>
      <c r="F12" s="87">
        <f>F13+F58+F373+F448+F473</f>
        <v>1263482</v>
      </c>
      <c r="G12" s="25">
        <f>G13+G58+G373+G448+G473</f>
        <v>790400</v>
      </c>
      <c r="H12" s="25">
        <f>H13+H58+H373+H448+H473</f>
        <v>1888627</v>
      </c>
      <c r="I12" s="25">
        <f>I13+I58+I373+I448+I473</f>
        <v>790400</v>
      </c>
      <c r="J12" s="27"/>
      <c r="K12" s="87">
        <f>K13+K58+K373+K448+K473</f>
        <v>1110034</v>
      </c>
      <c r="L12" s="25">
        <f>L13+L58+L373+L448+L473</f>
        <v>1060034</v>
      </c>
      <c r="M12" s="87">
        <f>M13+M58+M373+M448+M473</f>
        <v>1479527</v>
      </c>
      <c r="N12" s="25">
        <f>N13+N58+N373+N448+N473</f>
        <v>1412654</v>
      </c>
      <c r="O12" s="25"/>
      <c r="P12" s="87">
        <f>P13+P58+P373+P448+P473</f>
        <v>671693</v>
      </c>
      <c r="Q12" s="25">
        <f>Q13+Q58+Q373+Q448+Q473</f>
        <v>671693</v>
      </c>
      <c r="R12" s="25"/>
      <c r="S12" s="87">
        <f>S13+S58+S373+S448+S473</f>
        <v>4810987</v>
      </c>
      <c r="T12" s="133">
        <f>T13+T58+T373+T448+T473</f>
        <v>4947719</v>
      </c>
    </row>
    <row r="13" spans="1:20" s="42" customFormat="1" ht="30">
      <c r="A13" s="32">
        <v>5100</v>
      </c>
      <c r="B13" s="33" t="s">
        <v>2</v>
      </c>
      <c r="C13" s="35">
        <f>F13+K13+M13+P13+S13</f>
        <v>1643231</v>
      </c>
      <c r="D13" s="35">
        <f>H13+L13+N13+Q13+T13</f>
        <v>1945591</v>
      </c>
      <c r="E13" s="35"/>
      <c r="F13" s="88">
        <f>F14+F22+F24+F36+F38+F40+F48+F55</f>
        <v>291460</v>
      </c>
      <c r="G13" s="35">
        <f>G14+G22+G24+G36+G38+G40+G48+G55</f>
        <v>233860</v>
      </c>
      <c r="H13" s="35">
        <f>H14+H22+H24+H36+H38+H40+H48+H55</f>
        <v>551460</v>
      </c>
      <c r="I13" s="35">
        <f>I14+I22+I24+I36+I38+I40+I48+I55</f>
        <v>233860</v>
      </c>
      <c r="J13" s="36"/>
      <c r="K13" s="88">
        <f>K14+K22+K24+K36+K38+K40+K48+K55</f>
        <v>188268</v>
      </c>
      <c r="L13" s="35">
        <f>L14+L22+L24+L36+L38+L40+L48+L55</f>
        <v>240628</v>
      </c>
      <c r="M13" s="88">
        <f>M14+M22+M24+M36+M38+M40+M48+M55</f>
        <v>311764</v>
      </c>
      <c r="N13" s="35">
        <f>N14+N22+N24+N36+N38+N40+N48+N55</f>
        <v>301764</v>
      </c>
      <c r="O13" s="35"/>
      <c r="P13" s="88">
        <f>P14+P22+P24+P36+P38+P40+P48+P55</f>
        <v>0</v>
      </c>
      <c r="Q13" s="35">
        <f>Q14+Q22+Q24+Q36+Q38+Q40+Q48+Q55</f>
        <v>0</v>
      </c>
      <c r="R13" s="36"/>
      <c r="S13" s="88">
        <f>S14+S22+S24+S36+S38+S40+S48+S55</f>
        <v>851739</v>
      </c>
      <c r="T13" s="35">
        <f>T14+T22+T24+T36+T38+T40+T48+T55</f>
        <v>851739</v>
      </c>
    </row>
    <row r="14" spans="1:20" s="31" customFormat="1" ht="15" customHeight="1">
      <c r="A14" s="66" t="s">
        <v>10</v>
      </c>
      <c r="B14" s="66" t="s">
        <v>29</v>
      </c>
      <c r="C14" s="35">
        <f>F14+K14+M14+S14+P14</f>
        <v>674966</v>
      </c>
      <c r="D14" s="35">
        <f>H14+L14+N14+Q14+T14</f>
        <v>674966</v>
      </c>
      <c r="E14" s="67"/>
      <c r="F14" s="88">
        <f>F15+F18+F20</f>
        <v>0</v>
      </c>
      <c r="G14" s="68">
        <f>G15+G18+G20</f>
        <v>0</v>
      </c>
      <c r="H14" s="68">
        <f>H15+H18+H20</f>
        <v>0</v>
      </c>
      <c r="I14" s="68">
        <f>I15+I18+I20</f>
        <v>0</v>
      </c>
      <c r="J14" s="68"/>
      <c r="K14" s="88">
        <f>K15+K18+K20</f>
        <v>0</v>
      </c>
      <c r="L14" s="68">
        <f>L15+L18+L20</f>
        <v>0</v>
      </c>
      <c r="M14" s="88">
        <f>M15+M18+M20</f>
        <v>0</v>
      </c>
      <c r="N14" s="68">
        <f>N15+N18+N20</f>
        <v>0</v>
      </c>
      <c r="O14" s="68"/>
      <c r="P14" s="88">
        <f>P15+P18+P20</f>
        <v>0</v>
      </c>
      <c r="Q14" s="68">
        <f>Q15+Q18+Q20</f>
        <v>0</v>
      </c>
      <c r="R14" s="68">
        <f>R15+R18+R20</f>
        <v>98</v>
      </c>
      <c r="S14" s="88">
        <f>S15+S18+S20</f>
        <v>674966</v>
      </c>
      <c r="T14" s="68">
        <f>T15+T18+T20</f>
        <v>674966</v>
      </c>
    </row>
    <row r="15" spans="1:20" ht="15">
      <c r="A15" s="6"/>
      <c r="B15" s="6" t="s">
        <v>21</v>
      </c>
      <c r="C15" s="35">
        <f aca="true" t="shared" si="0" ref="C15:C87">F15+K15+M15+S15+P15</f>
        <v>674966</v>
      </c>
      <c r="D15" s="35">
        <f>H15+L15+N15+Q15+T15</f>
        <v>674966</v>
      </c>
      <c r="E15" s="35"/>
      <c r="F15" s="88">
        <f>SUM(F16:F17)</f>
        <v>0</v>
      </c>
      <c r="G15" s="35">
        <f>SUM(G16:G17)</f>
        <v>0</v>
      </c>
      <c r="H15" s="35">
        <f>SUM(H16:H17)</f>
        <v>0</v>
      </c>
      <c r="I15" s="35">
        <f>SUM(I16:I17)</f>
        <v>0</v>
      </c>
      <c r="J15" s="35"/>
      <c r="K15" s="88">
        <f>SUM(K16:K17)</f>
        <v>0</v>
      </c>
      <c r="L15" s="35">
        <f>SUM(L16:L17)</f>
        <v>0</v>
      </c>
      <c r="M15" s="88">
        <f>SUM(M16:M17)</f>
        <v>0</v>
      </c>
      <c r="N15" s="35">
        <f>SUM(N16:N17)</f>
        <v>0</v>
      </c>
      <c r="O15" s="35"/>
      <c r="P15" s="88">
        <f>SUM(P16:P17)</f>
        <v>0</v>
      </c>
      <c r="Q15" s="35">
        <f>SUM(Q16:Q17)</f>
        <v>0</v>
      </c>
      <c r="R15" s="35">
        <f>SUM(R16:R17)</f>
        <v>98</v>
      </c>
      <c r="S15" s="88">
        <f>SUM(S16:S17)</f>
        <v>674966</v>
      </c>
      <c r="T15" s="35">
        <f>SUM(T16:T17)</f>
        <v>674966</v>
      </c>
    </row>
    <row r="16" spans="1:20" ht="45">
      <c r="A16" s="6"/>
      <c r="B16" s="136" t="s">
        <v>100</v>
      </c>
      <c r="C16" s="35">
        <f t="shared" si="0"/>
        <v>674966</v>
      </c>
      <c r="D16" s="35">
        <f aca="true" t="shared" si="1" ref="D16:D21">H16+L16+N16+Q16+T16</f>
        <v>674966</v>
      </c>
      <c r="E16" s="40"/>
      <c r="F16" s="88"/>
      <c r="G16" s="41"/>
      <c r="H16" s="41"/>
      <c r="I16" s="41"/>
      <c r="J16" s="83"/>
      <c r="K16" s="88"/>
      <c r="L16" s="41"/>
      <c r="M16" s="88">
        <v>0</v>
      </c>
      <c r="N16" s="28"/>
      <c r="O16" s="28"/>
      <c r="P16" s="88"/>
      <c r="Q16" s="28"/>
      <c r="R16" s="142">
        <v>98</v>
      </c>
      <c r="S16" s="88">
        <v>674966</v>
      </c>
      <c r="T16" s="23">
        <v>674966</v>
      </c>
    </row>
    <row r="17" spans="1:20" ht="15">
      <c r="A17" s="6"/>
      <c r="B17" s="118"/>
      <c r="C17" s="35"/>
      <c r="D17" s="35"/>
      <c r="E17" s="40"/>
      <c r="F17" s="88"/>
      <c r="G17" s="41"/>
      <c r="H17" s="41"/>
      <c r="I17" s="41"/>
      <c r="J17" s="83"/>
      <c r="K17" s="88"/>
      <c r="L17" s="41"/>
      <c r="M17" s="88"/>
      <c r="N17" s="28"/>
      <c r="O17" s="28"/>
      <c r="P17" s="88"/>
      <c r="Q17" s="28"/>
      <c r="R17" s="17"/>
      <c r="S17" s="95"/>
      <c r="T17" s="23"/>
    </row>
    <row r="18" spans="1:20" ht="15" customHeight="1">
      <c r="A18" s="53"/>
      <c r="B18" s="58" t="s">
        <v>20</v>
      </c>
      <c r="C18" s="35">
        <f t="shared" si="0"/>
        <v>0</v>
      </c>
      <c r="D18" s="35">
        <f t="shared" si="1"/>
        <v>0</v>
      </c>
      <c r="E18" s="43"/>
      <c r="F18" s="88">
        <f>F19</f>
        <v>0</v>
      </c>
      <c r="G18" s="44">
        <f>G19</f>
        <v>0</v>
      </c>
      <c r="H18" s="44">
        <f>H19</f>
        <v>0</v>
      </c>
      <c r="I18" s="44">
        <f>I19</f>
        <v>0</v>
      </c>
      <c r="J18" s="44"/>
      <c r="K18" s="88">
        <f>K19</f>
        <v>0</v>
      </c>
      <c r="L18" s="44">
        <f>L19</f>
        <v>0</v>
      </c>
      <c r="M18" s="88">
        <f>M19</f>
        <v>0</v>
      </c>
      <c r="N18" s="44">
        <f>N19</f>
        <v>0</v>
      </c>
      <c r="O18" s="44"/>
      <c r="P18" s="88">
        <f>P19</f>
        <v>0</v>
      </c>
      <c r="Q18" s="44">
        <f>Q19</f>
        <v>0</v>
      </c>
      <c r="R18" s="44"/>
      <c r="S18" s="88">
        <f>S19</f>
        <v>0</v>
      </c>
      <c r="T18" s="44">
        <f>T19</f>
        <v>0</v>
      </c>
    </row>
    <row r="19" spans="1:20" ht="15" customHeight="1">
      <c r="A19" s="6"/>
      <c r="B19" s="6" t="s">
        <v>45</v>
      </c>
      <c r="C19" s="35">
        <f t="shared" si="0"/>
        <v>0</v>
      </c>
      <c r="D19" s="35">
        <f t="shared" si="1"/>
        <v>0</v>
      </c>
      <c r="E19" s="2"/>
      <c r="F19" s="88"/>
      <c r="G19" s="28"/>
      <c r="H19" s="28"/>
      <c r="I19" s="28"/>
      <c r="J19" s="17"/>
      <c r="K19" s="88"/>
      <c r="L19" s="28"/>
      <c r="M19" s="88"/>
      <c r="N19" s="28"/>
      <c r="O19" s="28"/>
      <c r="P19" s="88"/>
      <c r="Q19" s="28"/>
      <c r="R19" s="17"/>
      <c r="S19" s="95"/>
      <c r="T19" s="23"/>
    </row>
    <row r="20" spans="1:20" ht="15" customHeight="1">
      <c r="A20" s="53"/>
      <c r="B20" s="60" t="s">
        <v>46</v>
      </c>
      <c r="C20" s="35">
        <f t="shared" si="0"/>
        <v>0</v>
      </c>
      <c r="D20" s="35">
        <f t="shared" si="1"/>
        <v>0</v>
      </c>
      <c r="E20" s="43"/>
      <c r="F20" s="88">
        <f>F21</f>
        <v>0</v>
      </c>
      <c r="G20" s="44">
        <f>G21</f>
        <v>0</v>
      </c>
      <c r="H20" s="44">
        <f>H21</f>
        <v>0</v>
      </c>
      <c r="I20" s="44">
        <f>I21</f>
        <v>0</v>
      </c>
      <c r="J20" s="44"/>
      <c r="K20" s="88">
        <f>K21</f>
        <v>0</v>
      </c>
      <c r="L20" s="44">
        <f>L21</f>
        <v>0</v>
      </c>
      <c r="M20" s="88">
        <f>M21</f>
        <v>0</v>
      </c>
      <c r="N20" s="44">
        <f>N21</f>
        <v>0</v>
      </c>
      <c r="O20" s="44"/>
      <c r="P20" s="88">
        <f>P21</f>
        <v>0</v>
      </c>
      <c r="Q20" s="44">
        <f>Q21</f>
        <v>0</v>
      </c>
      <c r="R20" s="44"/>
      <c r="S20" s="88">
        <f>S21</f>
        <v>0</v>
      </c>
      <c r="T20" s="44">
        <f>T21</f>
        <v>0</v>
      </c>
    </row>
    <row r="21" spans="1:20" ht="15" customHeight="1">
      <c r="A21" s="8"/>
      <c r="B21" s="6" t="s">
        <v>45</v>
      </c>
      <c r="C21" s="35">
        <f t="shared" si="0"/>
        <v>0</v>
      </c>
      <c r="D21" s="35">
        <f t="shared" si="1"/>
        <v>0</v>
      </c>
      <c r="E21" s="2"/>
      <c r="F21" s="88"/>
      <c r="G21" s="28"/>
      <c r="H21" s="28"/>
      <c r="I21" s="28"/>
      <c r="J21" s="3"/>
      <c r="K21" s="88"/>
      <c r="L21" s="28"/>
      <c r="M21" s="88"/>
      <c r="N21" s="28"/>
      <c r="O21" s="28"/>
      <c r="P21" s="88"/>
      <c r="Q21" s="28"/>
      <c r="R21" s="3"/>
      <c r="S21" s="95"/>
      <c r="T21" s="23"/>
    </row>
    <row r="22" spans="1:20" s="31" customFormat="1" ht="15" customHeight="1">
      <c r="A22" s="66" t="s">
        <v>11</v>
      </c>
      <c r="B22" s="66" t="s">
        <v>30</v>
      </c>
      <c r="C22" s="35">
        <f t="shared" si="0"/>
        <v>57600</v>
      </c>
      <c r="D22" s="35">
        <f>H22+L22+N22+Q22+T22</f>
        <v>57600</v>
      </c>
      <c r="E22" s="67"/>
      <c r="F22" s="88">
        <f>SUM(F23:F23)</f>
        <v>57600</v>
      </c>
      <c r="G22" s="68">
        <f>SUM(G23:G23)</f>
        <v>0</v>
      </c>
      <c r="H22" s="68">
        <f>SUM(H23:H23)</f>
        <v>57600</v>
      </c>
      <c r="I22" s="68">
        <f>SUM(I23:I23)</f>
        <v>0</v>
      </c>
      <c r="J22" s="67"/>
      <c r="K22" s="88">
        <f>SUM(K23:K23)</f>
        <v>0</v>
      </c>
      <c r="L22" s="68">
        <f>SUM(L23:L23)</f>
        <v>0</v>
      </c>
      <c r="M22" s="88">
        <f>SUM(M23:M23)</f>
        <v>0</v>
      </c>
      <c r="N22" s="68">
        <f>SUM(N23:N23)</f>
        <v>0</v>
      </c>
      <c r="O22" s="68"/>
      <c r="P22" s="88">
        <f>SUM(P23:P23)</f>
        <v>0</v>
      </c>
      <c r="Q22" s="68">
        <f>SUM(Q23:Q23)</f>
        <v>0</v>
      </c>
      <c r="R22" s="67"/>
      <c r="S22" s="95">
        <f>SUM(S23:S23)</f>
        <v>0</v>
      </c>
      <c r="T22" s="69">
        <f>SUM(T23:T23)</f>
        <v>0</v>
      </c>
    </row>
    <row r="23" spans="1:20" s="42" customFormat="1" ht="30">
      <c r="A23" s="48"/>
      <c r="B23" s="45" t="s">
        <v>176</v>
      </c>
      <c r="C23" s="35">
        <f t="shared" si="0"/>
        <v>57600</v>
      </c>
      <c r="D23" s="35">
        <f>H23+L23+N23+Q23+T23</f>
        <v>57600</v>
      </c>
      <c r="E23" s="101" t="s">
        <v>107</v>
      </c>
      <c r="F23" s="88">
        <v>57600</v>
      </c>
      <c r="G23" s="41"/>
      <c r="H23" s="41">
        <v>57600</v>
      </c>
      <c r="I23" s="41"/>
      <c r="J23" s="50"/>
      <c r="K23" s="88"/>
      <c r="L23" s="41"/>
      <c r="M23" s="88"/>
      <c r="N23" s="41"/>
      <c r="O23" s="41"/>
      <c r="P23" s="88"/>
      <c r="Q23" s="41"/>
      <c r="R23" s="50"/>
      <c r="S23" s="95"/>
      <c r="T23" s="61"/>
    </row>
    <row r="24" spans="1:20" s="31" customFormat="1" ht="15" customHeight="1">
      <c r="A24" s="66" t="s">
        <v>12</v>
      </c>
      <c r="B24" s="66" t="s">
        <v>31</v>
      </c>
      <c r="C24" s="35">
        <f>F24+K24+M24+S24+P24</f>
        <v>552804</v>
      </c>
      <c r="D24" s="35">
        <f>H24+L24+N24+Q24+T24</f>
        <v>552804</v>
      </c>
      <c r="E24" s="67"/>
      <c r="F24" s="88">
        <f>SUM(F25:F35)</f>
        <v>133060</v>
      </c>
      <c r="G24" s="68">
        <f>SUM(G25:G35)</f>
        <v>133060</v>
      </c>
      <c r="H24" s="68">
        <f>SUM(H25:H35)</f>
        <v>133060</v>
      </c>
      <c r="I24" s="68">
        <f>SUM(I25:I35)</f>
        <v>133060</v>
      </c>
      <c r="J24" s="67"/>
      <c r="K24" s="88">
        <f>SUM(K25:K35)</f>
        <v>148268</v>
      </c>
      <c r="L24" s="68">
        <f>SUM(L25:L35)</f>
        <v>148268</v>
      </c>
      <c r="M24" s="88">
        <f>SUM(M25:M35)</f>
        <v>271476</v>
      </c>
      <c r="N24" s="68">
        <f>SUM(N25:N35)</f>
        <v>271476</v>
      </c>
      <c r="O24" s="68"/>
      <c r="P24" s="88">
        <f>SUM(P25:P35)</f>
        <v>0</v>
      </c>
      <c r="Q24" s="68">
        <f>SUM(Q25:Q35)</f>
        <v>0</v>
      </c>
      <c r="R24" s="67"/>
      <c r="S24" s="95">
        <f>SUM(S25:S35)</f>
        <v>0</v>
      </c>
      <c r="T24" s="69">
        <f>SUM(T25:T35)</f>
        <v>0</v>
      </c>
    </row>
    <row r="25" spans="1:20" ht="15">
      <c r="A25" s="118"/>
      <c r="B25" s="6"/>
      <c r="C25" s="35"/>
      <c r="D25" s="35"/>
      <c r="E25" s="40"/>
      <c r="F25" s="88"/>
      <c r="G25" s="41"/>
      <c r="H25" s="41"/>
      <c r="I25" s="41"/>
      <c r="J25" s="50"/>
      <c r="K25" s="88"/>
      <c r="L25" s="41"/>
      <c r="M25" s="88"/>
      <c r="N25" s="41"/>
      <c r="O25" s="41"/>
      <c r="P25" s="88"/>
      <c r="Q25" s="41"/>
      <c r="R25" s="50"/>
      <c r="S25" s="95"/>
      <c r="T25" s="61"/>
    </row>
    <row r="26" spans="1:20" ht="15">
      <c r="A26" s="118"/>
      <c r="B26" s="6"/>
      <c r="C26" s="35"/>
      <c r="D26" s="35"/>
      <c r="E26" s="40"/>
      <c r="F26" s="88"/>
      <c r="G26" s="41"/>
      <c r="H26" s="72"/>
      <c r="I26" s="41"/>
      <c r="J26" s="50"/>
      <c r="K26" s="88"/>
      <c r="L26" s="41"/>
      <c r="M26" s="88"/>
      <c r="N26" s="41"/>
      <c r="O26" s="41"/>
      <c r="P26" s="88"/>
      <c r="Q26" s="41"/>
      <c r="R26" s="50"/>
      <c r="S26" s="95"/>
      <c r="T26" s="61"/>
    </row>
    <row r="27" spans="1:20" s="9" customFormat="1" ht="45">
      <c r="A27" s="13"/>
      <c r="B27" s="130" t="s">
        <v>66</v>
      </c>
      <c r="C27" s="35">
        <f t="shared" si="0"/>
        <v>161474</v>
      </c>
      <c r="D27" s="35">
        <f aca="true" t="shared" si="2" ref="D27:D32">H27+L27+N27+Q27+T27</f>
        <v>161474</v>
      </c>
      <c r="E27" s="40" t="s">
        <v>63</v>
      </c>
      <c r="F27" s="88">
        <v>100000</v>
      </c>
      <c r="G27" s="41">
        <v>100000</v>
      </c>
      <c r="H27" s="41">
        <v>100000</v>
      </c>
      <c r="I27" s="41">
        <v>100000</v>
      </c>
      <c r="J27" s="50" t="s">
        <v>63</v>
      </c>
      <c r="K27" s="88">
        <v>16384</v>
      </c>
      <c r="L27" s="41">
        <v>16384</v>
      </c>
      <c r="M27" s="88">
        <v>45090</v>
      </c>
      <c r="N27" s="41">
        <v>45090</v>
      </c>
      <c r="O27" s="41"/>
      <c r="P27" s="88"/>
      <c r="Q27" s="41"/>
      <c r="R27" s="50"/>
      <c r="S27" s="95"/>
      <c r="T27" s="61"/>
    </row>
    <row r="28" spans="1:20" s="9" customFormat="1" ht="45">
      <c r="A28" s="13"/>
      <c r="B28" s="130" t="s">
        <v>97</v>
      </c>
      <c r="C28" s="35">
        <f t="shared" si="0"/>
        <v>161474</v>
      </c>
      <c r="D28" s="35">
        <f>H28+L28+N28+Q28+T28</f>
        <v>161474</v>
      </c>
      <c r="E28" s="40"/>
      <c r="F28" s="88"/>
      <c r="G28" s="41"/>
      <c r="H28" s="41"/>
      <c r="I28" s="41"/>
      <c r="J28" s="50" t="s">
        <v>63</v>
      </c>
      <c r="K28" s="88">
        <v>16384</v>
      </c>
      <c r="L28" s="41">
        <v>16384</v>
      </c>
      <c r="M28" s="88">
        <v>145090</v>
      </c>
      <c r="N28" s="41">
        <v>145090</v>
      </c>
      <c r="O28" s="41"/>
      <c r="P28" s="88"/>
      <c r="Q28" s="41"/>
      <c r="R28" s="50"/>
      <c r="S28" s="95"/>
      <c r="T28" s="61"/>
    </row>
    <row r="29" spans="1:20" s="9" customFormat="1" ht="60">
      <c r="A29" s="13"/>
      <c r="B29" s="118" t="s">
        <v>74</v>
      </c>
      <c r="C29" s="35">
        <f>F29+K29+M29+S29+P29</f>
        <v>4200</v>
      </c>
      <c r="D29" s="35">
        <f>H29+L29+N29+Q29+T29</f>
        <v>4200</v>
      </c>
      <c r="E29" s="40"/>
      <c r="F29" s="88"/>
      <c r="G29" s="41"/>
      <c r="H29" s="41"/>
      <c r="I29" s="41"/>
      <c r="J29" s="50"/>
      <c r="K29" s="88"/>
      <c r="L29" s="41"/>
      <c r="M29" s="88">
        <v>4200</v>
      </c>
      <c r="N29" s="41">
        <v>4200</v>
      </c>
      <c r="O29" s="41"/>
      <c r="P29" s="88"/>
      <c r="Q29" s="41"/>
      <c r="R29" s="50"/>
      <c r="S29" s="95"/>
      <c r="T29" s="61"/>
    </row>
    <row r="30" spans="1:20" s="9" customFormat="1" ht="30">
      <c r="A30" s="13"/>
      <c r="B30" s="130" t="s">
        <v>76</v>
      </c>
      <c r="C30" s="35">
        <f t="shared" si="0"/>
        <v>150060</v>
      </c>
      <c r="D30" s="35">
        <f t="shared" si="2"/>
        <v>150060</v>
      </c>
      <c r="E30" s="40" t="s">
        <v>63</v>
      </c>
      <c r="F30" s="88">
        <v>33060</v>
      </c>
      <c r="G30" s="41">
        <v>33060</v>
      </c>
      <c r="H30" s="41">
        <v>33060</v>
      </c>
      <c r="I30" s="41">
        <v>33060</v>
      </c>
      <c r="J30" s="50" t="s">
        <v>63</v>
      </c>
      <c r="K30" s="88">
        <v>115500</v>
      </c>
      <c r="L30" s="41">
        <v>115500</v>
      </c>
      <c r="M30" s="88">
        <v>1500</v>
      </c>
      <c r="N30" s="41">
        <v>1500</v>
      </c>
      <c r="O30" s="41"/>
      <c r="P30" s="88"/>
      <c r="Q30" s="41"/>
      <c r="R30" s="50"/>
      <c r="S30" s="95"/>
      <c r="T30" s="61"/>
    </row>
    <row r="31" spans="1:20" s="9" customFormat="1" ht="60">
      <c r="A31" s="13"/>
      <c r="B31" s="130" t="s">
        <v>71</v>
      </c>
      <c r="C31" s="35">
        <f>F31+K31+M31+S31+P31</f>
        <v>15596</v>
      </c>
      <c r="D31" s="35">
        <f>H31+L31+N31+Q31+T31</f>
        <v>15596</v>
      </c>
      <c r="E31" s="40"/>
      <c r="F31" s="88"/>
      <c r="G31" s="41"/>
      <c r="H31" s="41"/>
      <c r="I31" s="41"/>
      <c r="J31" s="50"/>
      <c r="K31" s="88"/>
      <c r="L31" s="41"/>
      <c r="M31" s="88">
        <v>15596</v>
      </c>
      <c r="N31" s="41">
        <v>15596</v>
      </c>
      <c r="O31" s="41"/>
      <c r="P31" s="88"/>
      <c r="Q31" s="41"/>
      <c r="R31" s="50"/>
      <c r="S31" s="95"/>
      <c r="T31" s="61"/>
    </row>
    <row r="32" spans="1:20" s="9" customFormat="1" ht="60">
      <c r="A32" s="13"/>
      <c r="B32" s="119" t="s">
        <v>62</v>
      </c>
      <c r="C32" s="35">
        <f t="shared" si="0"/>
        <v>60000</v>
      </c>
      <c r="D32" s="35">
        <f t="shared" si="2"/>
        <v>60000</v>
      </c>
      <c r="E32" s="40"/>
      <c r="F32" s="88"/>
      <c r="G32" s="41"/>
      <c r="H32" s="41"/>
      <c r="I32" s="41"/>
      <c r="J32" s="50"/>
      <c r="K32" s="88"/>
      <c r="L32" s="41"/>
      <c r="M32" s="88">
        <v>60000</v>
      </c>
      <c r="N32" s="41">
        <v>60000</v>
      </c>
      <c r="O32" s="41"/>
      <c r="P32" s="88"/>
      <c r="Q32" s="41"/>
      <c r="R32" s="50"/>
      <c r="S32" s="95"/>
      <c r="T32" s="61"/>
    </row>
    <row r="33" spans="1:20" s="9" customFormat="1" ht="15">
      <c r="A33" s="13"/>
      <c r="B33" s="119"/>
      <c r="C33" s="35">
        <f>F33+K33+M33+S33+P33</f>
        <v>0</v>
      </c>
      <c r="D33" s="35">
        <f aca="true" t="shared" si="3" ref="D33:D38">H33+L33+N33+Q33+T33</f>
        <v>0</v>
      </c>
      <c r="E33" s="40"/>
      <c r="F33" s="88">
        <v>0</v>
      </c>
      <c r="G33" s="41">
        <v>0</v>
      </c>
      <c r="H33" s="41"/>
      <c r="I33" s="41"/>
      <c r="J33" s="50"/>
      <c r="K33" s="88"/>
      <c r="L33" s="41"/>
      <c r="M33" s="88"/>
      <c r="N33" s="41"/>
      <c r="O33" s="41"/>
      <c r="P33" s="88"/>
      <c r="Q33" s="41"/>
      <c r="R33" s="50"/>
      <c r="S33" s="95"/>
      <c r="T33" s="61"/>
    </row>
    <row r="34" spans="1:20" s="9" customFormat="1" ht="15">
      <c r="A34" s="13"/>
      <c r="B34" s="119"/>
      <c r="C34" s="35">
        <f>F34+K34+M34+S34+P34</f>
        <v>0</v>
      </c>
      <c r="D34" s="35">
        <f t="shared" si="3"/>
        <v>0</v>
      </c>
      <c r="E34" s="40"/>
      <c r="F34" s="88"/>
      <c r="G34" s="41"/>
      <c r="H34" s="41"/>
      <c r="I34" s="41"/>
      <c r="J34" s="50"/>
      <c r="K34" s="88"/>
      <c r="L34" s="41"/>
      <c r="M34" s="88"/>
      <c r="N34" s="41"/>
      <c r="O34" s="41"/>
      <c r="P34" s="88"/>
      <c r="Q34" s="41"/>
      <c r="R34" s="50"/>
      <c r="S34" s="95"/>
      <c r="T34" s="61"/>
    </row>
    <row r="35" spans="1:20" s="9" customFormat="1" ht="15">
      <c r="A35" s="13"/>
      <c r="B35" s="119"/>
      <c r="C35" s="35">
        <f>F35+K35+M35+S35+P35</f>
        <v>0</v>
      </c>
      <c r="D35" s="35">
        <f t="shared" si="3"/>
        <v>0</v>
      </c>
      <c r="E35" s="101"/>
      <c r="F35" s="88"/>
      <c r="G35" s="41"/>
      <c r="H35" s="41"/>
      <c r="I35" s="41"/>
      <c r="J35" s="50"/>
      <c r="K35" s="88"/>
      <c r="L35" s="41"/>
      <c r="M35" s="88"/>
      <c r="N35" s="41"/>
      <c r="O35" s="41"/>
      <c r="P35" s="88"/>
      <c r="Q35" s="41"/>
      <c r="R35" s="50"/>
      <c r="S35" s="95"/>
      <c r="T35" s="61"/>
    </row>
    <row r="36" spans="1:20" s="31" customFormat="1" ht="15" customHeight="1">
      <c r="A36" s="66" t="s">
        <v>13</v>
      </c>
      <c r="B36" s="66" t="s">
        <v>32</v>
      </c>
      <c r="C36" s="35">
        <f t="shared" si="0"/>
        <v>0</v>
      </c>
      <c r="D36" s="35">
        <f t="shared" si="3"/>
        <v>0</v>
      </c>
      <c r="E36" s="67"/>
      <c r="F36" s="88">
        <f>SUM(F37:F37)</f>
        <v>0</v>
      </c>
      <c r="G36" s="68">
        <f>SUM(G37:G37)</f>
        <v>0</v>
      </c>
      <c r="H36" s="68">
        <f>SUM(H37:H37)</f>
        <v>0</v>
      </c>
      <c r="I36" s="68">
        <f>SUM(I37:I37)</f>
        <v>0</v>
      </c>
      <c r="J36" s="67"/>
      <c r="K36" s="88">
        <f>SUM(K37:K37)</f>
        <v>0</v>
      </c>
      <c r="L36" s="68">
        <f>SUM(L37:L37)</f>
        <v>0</v>
      </c>
      <c r="M36" s="88">
        <f>SUM(M37:M37)</f>
        <v>0</v>
      </c>
      <c r="N36" s="68">
        <f>SUM(N37:N37)</f>
        <v>0</v>
      </c>
      <c r="O36" s="68"/>
      <c r="P36" s="88">
        <f>SUM(P37:P37)</f>
        <v>0</v>
      </c>
      <c r="Q36" s="68">
        <f>SUM(Q37:Q37)</f>
        <v>0</v>
      </c>
      <c r="R36" s="67"/>
      <c r="S36" s="95">
        <f>SUM(S37:S37)</f>
        <v>0</v>
      </c>
      <c r="T36" s="69">
        <f>SUM(T37:T37)</f>
        <v>0</v>
      </c>
    </row>
    <row r="37" spans="1:20" ht="15" customHeight="1">
      <c r="A37" s="8"/>
      <c r="B37" s="6" t="s">
        <v>23</v>
      </c>
      <c r="C37" s="35">
        <f t="shared" si="0"/>
        <v>0</v>
      </c>
      <c r="D37" s="35">
        <f t="shared" si="3"/>
        <v>0</v>
      </c>
      <c r="E37" s="2"/>
      <c r="F37" s="88"/>
      <c r="G37" s="28"/>
      <c r="H37" s="28"/>
      <c r="I37" s="28"/>
      <c r="J37" s="3"/>
      <c r="K37" s="88"/>
      <c r="L37" s="28"/>
      <c r="M37" s="88"/>
      <c r="N37" s="28"/>
      <c r="O37" s="28"/>
      <c r="P37" s="88"/>
      <c r="Q37" s="28"/>
      <c r="R37" s="3"/>
      <c r="S37" s="95"/>
      <c r="T37" s="23"/>
    </row>
    <row r="38" spans="1:20" s="31" customFormat="1" ht="15" customHeight="1">
      <c r="A38" s="66" t="s">
        <v>14</v>
      </c>
      <c r="B38" s="66" t="s">
        <v>33</v>
      </c>
      <c r="C38" s="35">
        <f t="shared" si="0"/>
        <v>0</v>
      </c>
      <c r="D38" s="35">
        <f t="shared" si="3"/>
        <v>0</v>
      </c>
      <c r="E38" s="67"/>
      <c r="F38" s="88">
        <f>SUM(F39:F39)</f>
        <v>0</v>
      </c>
      <c r="G38" s="68">
        <f>SUM(G39:G39)</f>
        <v>0</v>
      </c>
      <c r="H38" s="68">
        <f>SUM(H39:H39)</f>
        <v>0</v>
      </c>
      <c r="I38" s="68">
        <f>SUM(I39:I39)</f>
        <v>0</v>
      </c>
      <c r="J38" s="67"/>
      <c r="K38" s="88">
        <f>SUM(K39:K39)</f>
        <v>0</v>
      </c>
      <c r="L38" s="68">
        <f>SUM(L39:L39)</f>
        <v>0</v>
      </c>
      <c r="M38" s="88">
        <f>SUM(M39:M39)</f>
        <v>0</v>
      </c>
      <c r="N38" s="68">
        <f>SUM(N39:N39)</f>
        <v>0</v>
      </c>
      <c r="O38" s="68"/>
      <c r="P38" s="88">
        <f>SUM(P39:P39)</f>
        <v>0</v>
      </c>
      <c r="Q38" s="68">
        <f>SUM(Q39:Q39)</f>
        <v>0</v>
      </c>
      <c r="R38" s="67"/>
      <c r="S38" s="95">
        <f>SUM(S39:S39)</f>
        <v>0</v>
      </c>
      <c r="T38" s="69"/>
    </row>
    <row r="39" spans="1:20" ht="15">
      <c r="A39" s="8"/>
      <c r="B39" s="6"/>
      <c r="C39" s="35"/>
      <c r="D39" s="35"/>
      <c r="E39" s="2"/>
      <c r="F39" s="88"/>
      <c r="G39" s="28"/>
      <c r="H39" s="28"/>
      <c r="I39" s="28"/>
      <c r="J39" s="3"/>
      <c r="K39" s="88"/>
      <c r="L39" s="28"/>
      <c r="M39" s="88"/>
      <c r="N39" s="28"/>
      <c r="O39" s="28"/>
      <c r="P39" s="88"/>
      <c r="Q39" s="28"/>
      <c r="R39" s="3"/>
      <c r="S39" s="95"/>
      <c r="T39" s="23"/>
    </row>
    <row r="40" spans="1:20" s="31" customFormat="1" ht="45" customHeight="1">
      <c r="A40" s="66" t="s">
        <v>15</v>
      </c>
      <c r="B40" s="66" t="s">
        <v>34</v>
      </c>
      <c r="C40" s="35">
        <f t="shared" si="0"/>
        <v>242373</v>
      </c>
      <c r="D40" s="35">
        <f>H40+L40+N40+Q40+T40</f>
        <v>544733</v>
      </c>
      <c r="E40" s="67"/>
      <c r="F40" s="88">
        <f>SUM(F41:F47)</f>
        <v>0</v>
      </c>
      <c r="G40" s="68">
        <f>SUM(G41:G47)</f>
        <v>0</v>
      </c>
      <c r="H40" s="68">
        <f>SUM(H41:H47)</f>
        <v>260000</v>
      </c>
      <c r="I40" s="68">
        <f>SUM(I41:I47)</f>
        <v>0</v>
      </c>
      <c r="J40" s="67"/>
      <c r="K40" s="88">
        <f>SUM(K41:K47)</f>
        <v>40000</v>
      </c>
      <c r="L40" s="68">
        <f>SUM(L41:L47)</f>
        <v>92360</v>
      </c>
      <c r="M40" s="88">
        <f>SUM(M41:M47)</f>
        <v>25600</v>
      </c>
      <c r="N40" s="68">
        <f>SUM(N41:N47)</f>
        <v>15600</v>
      </c>
      <c r="O40" s="68"/>
      <c r="P40" s="88">
        <f>SUM(P41:P47)</f>
        <v>0</v>
      </c>
      <c r="Q40" s="68">
        <f>SUM(Q41:Q47)</f>
        <v>0</v>
      </c>
      <c r="R40" s="67"/>
      <c r="S40" s="95">
        <f>SUM(S41:S47)</f>
        <v>176773</v>
      </c>
      <c r="T40" s="69">
        <f>SUM(T41:T47)</f>
        <v>176773</v>
      </c>
    </row>
    <row r="41" spans="1:20" ht="30">
      <c r="A41" s="6"/>
      <c r="B41" s="118" t="s">
        <v>177</v>
      </c>
      <c r="C41" s="35">
        <f aca="true" t="shared" si="4" ref="C41:C47">F41+K41+M41+S41+P41</f>
        <v>0</v>
      </c>
      <c r="D41" s="35">
        <f aca="true" t="shared" si="5" ref="D41:D47">H41+L41+N41+Q41+T41</f>
        <v>0</v>
      </c>
      <c r="E41" s="100"/>
      <c r="F41" s="88"/>
      <c r="G41" s="41"/>
      <c r="H41" s="41"/>
      <c r="I41" s="41"/>
      <c r="J41" s="2"/>
      <c r="K41" s="88"/>
      <c r="L41" s="41"/>
      <c r="M41" s="88">
        <v>0</v>
      </c>
      <c r="N41" s="28">
        <v>0</v>
      </c>
      <c r="O41" s="28"/>
      <c r="P41" s="88"/>
      <c r="Q41" s="28"/>
      <c r="R41" s="3"/>
      <c r="S41" s="95"/>
      <c r="T41" s="23"/>
    </row>
    <row r="42" spans="1:20" ht="30">
      <c r="A42" s="6"/>
      <c r="B42" s="118" t="s">
        <v>113</v>
      </c>
      <c r="C42" s="35">
        <f t="shared" si="4"/>
        <v>25000</v>
      </c>
      <c r="D42" s="35">
        <f t="shared" si="5"/>
        <v>25000</v>
      </c>
      <c r="E42" s="2"/>
      <c r="F42" s="88"/>
      <c r="G42" s="41"/>
      <c r="H42" s="41"/>
      <c r="I42" s="41"/>
      <c r="J42" s="2" t="s">
        <v>63</v>
      </c>
      <c r="K42" s="88">
        <v>25000</v>
      </c>
      <c r="L42" s="41">
        <v>25000</v>
      </c>
      <c r="M42" s="88"/>
      <c r="N42" s="28">
        <v>0</v>
      </c>
      <c r="O42" s="28"/>
      <c r="P42" s="88"/>
      <c r="Q42" s="28"/>
      <c r="R42" s="3"/>
      <c r="S42" s="95"/>
      <c r="T42" s="23"/>
    </row>
    <row r="43" spans="1:20" ht="30">
      <c r="A43" s="6"/>
      <c r="B43" s="118" t="s">
        <v>91</v>
      </c>
      <c r="C43" s="35">
        <f t="shared" si="4"/>
        <v>15600</v>
      </c>
      <c r="D43" s="35">
        <f t="shared" si="5"/>
        <v>15600</v>
      </c>
      <c r="E43" s="2"/>
      <c r="F43" s="88"/>
      <c r="G43" s="41"/>
      <c r="H43" s="41"/>
      <c r="I43" s="41"/>
      <c r="J43" s="2"/>
      <c r="K43" s="88"/>
      <c r="L43" s="41"/>
      <c r="M43" s="88">
        <v>15600</v>
      </c>
      <c r="N43" s="28">
        <v>15600</v>
      </c>
      <c r="O43" s="28"/>
      <c r="P43" s="88"/>
      <c r="Q43" s="28"/>
      <c r="R43" s="3"/>
      <c r="S43" s="95"/>
      <c r="T43" s="23"/>
    </row>
    <row r="44" spans="1:20" s="172" customFormat="1" ht="15">
      <c r="A44" s="190"/>
      <c r="B44" s="191" t="s">
        <v>109</v>
      </c>
      <c r="C44" s="158">
        <f t="shared" si="4"/>
        <v>10000</v>
      </c>
      <c r="D44" s="158">
        <f t="shared" si="5"/>
        <v>0</v>
      </c>
      <c r="E44" s="192"/>
      <c r="F44" s="174"/>
      <c r="G44" s="168"/>
      <c r="H44" s="168"/>
      <c r="I44" s="168"/>
      <c r="J44" s="192"/>
      <c r="K44" s="174"/>
      <c r="L44" s="168"/>
      <c r="M44" s="174">
        <v>10000</v>
      </c>
      <c r="N44" s="193">
        <v>0</v>
      </c>
      <c r="O44" s="193"/>
      <c r="P44" s="174"/>
      <c r="Q44" s="193"/>
      <c r="R44" s="181"/>
      <c r="S44" s="170"/>
      <c r="T44" s="171"/>
    </row>
    <row r="45" spans="1:20" ht="60">
      <c r="A45" s="6"/>
      <c r="B45" s="118" t="s">
        <v>67</v>
      </c>
      <c r="C45" s="35">
        <f t="shared" si="4"/>
        <v>15000</v>
      </c>
      <c r="D45" s="35">
        <f t="shared" si="5"/>
        <v>15000</v>
      </c>
      <c r="E45" s="2"/>
      <c r="F45" s="88"/>
      <c r="G45" s="41"/>
      <c r="H45" s="41"/>
      <c r="I45" s="41"/>
      <c r="J45" s="2" t="s">
        <v>63</v>
      </c>
      <c r="K45" s="88">
        <v>15000</v>
      </c>
      <c r="L45" s="41">
        <v>15000</v>
      </c>
      <c r="M45" s="88"/>
      <c r="N45" s="28"/>
      <c r="O45" s="28"/>
      <c r="P45" s="88"/>
      <c r="Q45" s="28"/>
      <c r="R45" s="3"/>
      <c r="S45" s="95"/>
      <c r="T45" s="23"/>
    </row>
    <row r="46" spans="1:20" s="161" customFormat="1" ht="120" customHeight="1">
      <c r="A46" s="157"/>
      <c r="B46" s="182" t="s">
        <v>172</v>
      </c>
      <c r="C46" s="158">
        <f t="shared" si="4"/>
        <v>0</v>
      </c>
      <c r="D46" s="158">
        <f t="shared" si="5"/>
        <v>312360</v>
      </c>
      <c r="E46" s="183" t="s">
        <v>171</v>
      </c>
      <c r="F46" s="174">
        <v>0</v>
      </c>
      <c r="G46" s="168"/>
      <c r="H46" s="168">
        <v>260000</v>
      </c>
      <c r="I46" s="168"/>
      <c r="J46" s="164" t="s">
        <v>63</v>
      </c>
      <c r="K46" s="174">
        <v>0</v>
      </c>
      <c r="L46" s="168">
        <v>52360</v>
      </c>
      <c r="M46" s="174"/>
      <c r="N46" s="168"/>
      <c r="O46" s="168"/>
      <c r="P46" s="174"/>
      <c r="Q46" s="168"/>
      <c r="R46" s="164"/>
      <c r="S46" s="170"/>
      <c r="T46" s="176"/>
    </row>
    <row r="47" spans="1:20" s="42" customFormat="1" ht="45">
      <c r="A47" s="45"/>
      <c r="B47" s="151" t="s">
        <v>101</v>
      </c>
      <c r="C47" s="35">
        <f t="shared" si="4"/>
        <v>176773</v>
      </c>
      <c r="D47" s="35">
        <f t="shared" si="5"/>
        <v>176773</v>
      </c>
      <c r="E47" s="124"/>
      <c r="F47" s="125"/>
      <c r="G47" s="126"/>
      <c r="H47" s="126"/>
      <c r="I47" s="126"/>
      <c r="J47" s="122"/>
      <c r="K47" s="125"/>
      <c r="L47" s="126"/>
      <c r="M47" s="125"/>
      <c r="N47" s="126"/>
      <c r="O47" s="41"/>
      <c r="P47" s="88"/>
      <c r="Q47" s="41"/>
      <c r="R47" s="50">
        <v>98</v>
      </c>
      <c r="S47" s="95">
        <v>176773</v>
      </c>
      <c r="T47" s="61">
        <v>176773</v>
      </c>
    </row>
    <row r="48" spans="1:20" s="31" customFormat="1" ht="15" customHeight="1">
      <c r="A48" s="66" t="s">
        <v>16</v>
      </c>
      <c r="B48" s="66" t="s">
        <v>35</v>
      </c>
      <c r="C48" s="35">
        <f t="shared" si="0"/>
        <v>115488</v>
      </c>
      <c r="D48" s="35">
        <f>H48+L48+N48+Q48+T48</f>
        <v>115488</v>
      </c>
      <c r="E48" s="67"/>
      <c r="F48" s="88">
        <f>SUM(F49:F54)</f>
        <v>100800</v>
      </c>
      <c r="G48" s="117">
        <f>SUM(G49:G54)</f>
        <v>100800</v>
      </c>
      <c r="H48" s="117">
        <f>SUM(H49:H54)</f>
        <v>100800</v>
      </c>
      <c r="I48" s="117">
        <f>SUM(I49:I54)</f>
        <v>100800</v>
      </c>
      <c r="J48" s="67"/>
      <c r="K48" s="88">
        <f>SUM(K54:K54)</f>
        <v>0</v>
      </c>
      <c r="L48" s="68">
        <f>SUM(L54:L54)</f>
        <v>0</v>
      </c>
      <c r="M48" s="88">
        <f>SUM(M49:M54)</f>
        <v>14688</v>
      </c>
      <c r="N48" s="117">
        <f>SUM(N49:N54)</f>
        <v>14688</v>
      </c>
      <c r="O48" s="68"/>
      <c r="P48" s="88">
        <f>SUM(P54:P54)</f>
        <v>0</v>
      </c>
      <c r="Q48" s="68">
        <f>SUM(Q54:Q54)</f>
        <v>0</v>
      </c>
      <c r="R48" s="67"/>
      <c r="S48" s="95">
        <f>SUM(S54:S54)</f>
        <v>0</v>
      </c>
      <c r="T48" s="69">
        <f>SUM(T54:T54)</f>
        <v>0</v>
      </c>
    </row>
    <row r="49" spans="1:20" s="76" customFormat="1" ht="15">
      <c r="A49" s="75"/>
      <c r="B49" s="118"/>
      <c r="C49" s="35"/>
      <c r="D49" s="35"/>
      <c r="E49" s="40"/>
      <c r="F49" s="88"/>
      <c r="G49" s="41"/>
      <c r="H49" s="41"/>
      <c r="I49" s="41"/>
      <c r="J49" s="40"/>
      <c r="K49" s="88"/>
      <c r="L49" s="41"/>
      <c r="M49" s="88"/>
      <c r="N49" s="41"/>
      <c r="O49" s="41"/>
      <c r="P49" s="88"/>
      <c r="Q49" s="41"/>
      <c r="R49" s="40"/>
      <c r="S49" s="95"/>
      <c r="T49" s="61"/>
    </row>
    <row r="50" spans="1:20" s="76" customFormat="1" ht="15">
      <c r="A50" s="75"/>
      <c r="B50" s="120"/>
      <c r="C50" s="35"/>
      <c r="D50" s="35"/>
      <c r="E50" s="40"/>
      <c r="F50" s="88"/>
      <c r="G50" s="41"/>
      <c r="H50" s="41"/>
      <c r="I50" s="41"/>
      <c r="J50" s="40"/>
      <c r="K50" s="88"/>
      <c r="L50" s="41"/>
      <c r="M50" s="88"/>
      <c r="N50" s="41"/>
      <c r="O50" s="41"/>
      <c r="P50" s="88"/>
      <c r="Q50" s="41"/>
      <c r="R50" s="40"/>
      <c r="S50" s="95"/>
      <c r="T50" s="61"/>
    </row>
    <row r="51" spans="1:20" s="76" customFormat="1" ht="60">
      <c r="A51" s="75"/>
      <c r="B51" s="118" t="s">
        <v>68</v>
      </c>
      <c r="C51" s="35">
        <f t="shared" si="0"/>
        <v>11312</v>
      </c>
      <c r="D51" s="35">
        <f aca="true" t="shared" si="6" ref="D51:D59">H51+L51+N51+Q51+T51</f>
        <v>11312</v>
      </c>
      <c r="E51" s="40"/>
      <c r="F51" s="88"/>
      <c r="G51" s="41"/>
      <c r="H51" s="41"/>
      <c r="I51" s="41"/>
      <c r="J51" s="40"/>
      <c r="K51" s="88"/>
      <c r="L51" s="41"/>
      <c r="M51" s="88">
        <v>11312</v>
      </c>
      <c r="N51" s="41">
        <v>11312</v>
      </c>
      <c r="O51" s="41"/>
      <c r="P51" s="88"/>
      <c r="Q51" s="41"/>
      <c r="R51" s="40"/>
      <c r="S51" s="95"/>
      <c r="T51" s="61"/>
    </row>
    <row r="52" spans="1:20" s="76" customFormat="1" ht="60">
      <c r="A52" s="75"/>
      <c r="B52" s="118" t="s">
        <v>69</v>
      </c>
      <c r="C52" s="35">
        <f t="shared" si="0"/>
        <v>3376</v>
      </c>
      <c r="D52" s="35">
        <f t="shared" si="6"/>
        <v>3376</v>
      </c>
      <c r="E52" s="40"/>
      <c r="F52" s="88"/>
      <c r="G52" s="41"/>
      <c r="H52" s="41"/>
      <c r="I52" s="41"/>
      <c r="J52" s="40"/>
      <c r="K52" s="88"/>
      <c r="L52" s="41"/>
      <c r="M52" s="88">
        <v>3376</v>
      </c>
      <c r="N52" s="41">
        <v>3376</v>
      </c>
      <c r="O52" s="41"/>
      <c r="P52" s="88"/>
      <c r="Q52" s="41"/>
      <c r="R52" s="40"/>
      <c r="S52" s="95"/>
      <c r="T52" s="61"/>
    </row>
    <row r="53" spans="1:20" s="76" customFormat="1" ht="15">
      <c r="A53" s="75"/>
      <c r="B53" s="118" t="s">
        <v>209</v>
      </c>
      <c r="C53" s="35">
        <f>F53+K53+M53+S53+P53</f>
        <v>100800</v>
      </c>
      <c r="D53" s="35">
        <f t="shared" si="6"/>
        <v>100800</v>
      </c>
      <c r="E53" s="101" t="s">
        <v>63</v>
      </c>
      <c r="F53" s="88">
        <v>100800</v>
      </c>
      <c r="G53" s="41">
        <v>100800</v>
      </c>
      <c r="H53" s="41">
        <v>100800</v>
      </c>
      <c r="I53" s="41">
        <v>100800</v>
      </c>
      <c r="J53" s="40"/>
      <c r="K53" s="88"/>
      <c r="L53" s="41"/>
      <c r="M53" s="88"/>
      <c r="N53" s="41"/>
      <c r="O53" s="41"/>
      <c r="P53" s="88"/>
      <c r="Q53" s="41"/>
      <c r="R53" s="40"/>
      <c r="S53" s="95"/>
      <c r="T53" s="61"/>
    </row>
    <row r="54" spans="1:20" s="9" customFormat="1" ht="15">
      <c r="A54" s="13"/>
      <c r="B54" s="121"/>
      <c r="C54" s="35">
        <f>F54+K54+M54+S54+P54</f>
        <v>0</v>
      </c>
      <c r="D54" s="35">
        <f t="shared" si="6"/>
        <v>0</v>
      </c>
      <c r="E54" s="71"/>
      <c r="F54" s="88"/>
      <c r="G54" s="41"/>
      <c r="H54" s="41"/>
      <c r="I54" s="41"/>
      <c r="J54" s="50"/>
      <c r="K54" s="88"/>
      <c r="L54" s="41"/>
      <c r="M54" s="88"/>
      <c r="N54" s="72"/>
      <c r="O54" s="72"/>
      <c r="P54" s="88"/>
      <c r="Q54" s="72"/>
      <c r="R54" s="73"/>
      <c r="S54" s="95"/>
      <c r="T54" s="74"/>
    </row>
    <row r="55" spans="1:20" s="31" customFormat="1" ht="15" customHeight="1">
      <c r="A55" s="66" t="s">
        <v>17</v>
      </c>
      <c r="B55" s="66" t="s">
        <v>36</v>
      </c>
      <c r="C55" s="35">
        <f t="shared" si="0"/>
        <v>0</v>
      </c>
      <c r="D55" s="35">
        <f t="shared" si="6"/>
        <v>0</v>
      </c>
      <c r="E55" s="67"/>
      <c r="F55" s="88">
        <f>SUM(F56:F57)</f>
        <v>0</v>
      </c>
      <c r="G55" s="68">
        <f>SUM(G56:G57)</f>
        <v>0</v>
      </c>
      <c r="H55" s="68">
        <f>SUM(H56:H57)</f>
        <v>0</v>
      </c>
      <c r="I55" s="68">
        <f>SUM(I56:I57)</f>
        <v>0</v>
      </c>
      <c r="J55" s="67"/>
      <c r="K55" s="88">
        <f>SUM(K56:K57)</f>
        <v>0</v>
      </c>
      <c r="L55" s="68">
        <f>SUM(L56:L57)</f>
        <v>0</v>
      </c>
      <c r="M55" s="88">
        <f>SUM(M56:M57)</f>
        <v>0</v>
      </c>
      <c r="N55" s="68">
        <f>SUM(N56:N57)</f>
        <v>0</v>
      </c>
      <c r="O55" s="68"/>
      <c r="P55" s="88">
        <f>SUM(P56:P57)</f>
        <v>0</v>
      </c>
      <c r="Q55" s="68">
        <f>SUM(Q56:Q57)</f>
        <v>0</v>
      </c>
      <c r="R55" s="67"/>
      <c r="S55" s="95">
        <f>SUM(S56:S57)</f>
        <v>0</v>
      </c>
      <c r="T55" s="69">
        <f>SUM(T56:T57)</f>
        <v>0</v>
      </c>
    </row>
    <row r="56" spans="1:20" s="42" customFormat="1" ht="105">
      <c r="A56" s="45"/>
      <c r="B56" s="45" t="s">
        <v>93</v>
      </c>
      <c r="C56" s="35">
        <f t="shared" si="0"/>
        <v>0</v>
      </c>
      <c r="D56" s="35">
        <f t="shared" si="6"/>
        <v>0</v>
      </c>
      <c r="E56" s="104"/>
      <c r="F56" s="110"/>
      <c r="G56" s="143"/>
      <c r="H56" s="143"/>
      <c r="I56" s="143"/>
      <c r="J56" s="104"/>
      <c r="K56" s="110"/>
      <c r="L56" s="47"/>
      <c r="M56" s="89"/>
      <c r="N56" s="47"/>
      <c r="O56" s="47"/>
      <c r="P56" s="89"/>
      <c r="Q56" s="47"/>
      <c r="R56" s="48"/>
      <c r="S56" s="96"/>
      <c r="T56" s="49"/>
    </row>
    <row r="57" spans="1:20" s="42" customFormat="1" ht="15">
      <c r="A57" s="45"/>
      <c r="B57" s="45"/>
      <c r="C57" s="35">
        <f t="shared" si="0"/>
        <v>0</v>
      </c>
      <c r="D57" s="35">
        <f t="shared" si="6"/>
        <v>0</v>
      </c>
      <c r="E57" s="48"/>
      <c r="F57" s="89"/>
      <c r="G57" s="47"/>
      <c r="H57" s="47"/>
      <c r="I57" s="47"/>
      <c r="J57" s="48"/>
      <c r="K57" s="89">
        <v>0</v>
      </c>
      <c r="L57" s="47"/>
      <c r="M57" s="89"/>
      <c r="N57" s="47"/>
      <c r="O57" s="47"/>
      <c r="P57" s="89"/>
      <c r="Q57" s="47"/>
      <c r="R57" s="48"/>
      <c r="S57" s="96"/>
      <c r="T57" s="49"/>
    </row>
    <row r="58" spans="1:20" s="42" customFormat="1" ht="41.25" customHeight="1">
      <c r="A58" s="32">
        <v>5200</v>
      </c>
      <c r="B58" s="37" t="s">
        <v>3</v>
      </c>
      <c r="C58" s="35">
        <f>F58+K58+M58+S58+P58</f>
        <v>5310342</v>
      </c>
      <c r="D58" s="35">
        <f t="shared" si="6"/>
        <v>5750149</v>
      </c>
      <c r="E58" s="35"/>
      <c r="F58" s="88">
        <f>F59+F82+F105+F206+F224+F258+F299+F343</f>
        <v>965022</v>
      </c>
      <c r="G58" s="35">
        <f>G59+G82+G105+G206+G224+G258+G299+G343</f>
        <v>556540</v>
      </c>
      <c r="H58" s="35">
        <f>H59+H82+H105+H206+H224+H258+H299+H343</f>
        <v>1321030</v>
      </c>
      <c r="I58" s="35">
        <f>I59+I82+I105+I206+I224+I258+I299+I343</f>
        <v>556540</v>
      </c>
      <c r="J58" s="36"/>
      <c r="K58" s="88">
        <f>K59+K82+K105+K206+K224+K258+K299+K343</f>
        <v>921766</v>
      </c>
      <c r="L58" s="35">
        <f>L59+L82+L105+L206+L224+L258+L299+L343</f>
        <v>819406</v>
      </c>
      <c r="M58" s="88">
        <f>M59+M82+M105+M206+M224+M258+M299+M343</f>
        <v>855913</v>
      </c>
      <c r="N58" s="35">
        <f>N59+N82+N105+N206+N224+N258+N299+N343</f>
        <v>905340</v>
      </c>
      <c r="O58" s="35"/>
      <c r="P58" s="88">
        <f>P59+P82+P105+P206+P224+P258+P299+P343</f>
        <v>671693</v>
      </c>
      <c r="Q58" s="35">
        <f>Q59+Q82+Q105+Q206+Q224+Q258+Q299+Q343</f>
        <v>671693</v>
      </c>
      <c r="R58" s="36"/>
      <c r="S58" s="88">
        <f>S59+S82+S105+S206+S224+S258+S299+S343</f>
        <v>1895948</v>
      </c>
      <c r="T58" s="35">
        <f>T59+T82+T105+T206+T224+T258+T299+T343</f>
        <v>2032680</v>
      </c>
    </row>
    <row r="59" spans="1:20" s="31" customFormat="1" ht="15">
      <c r="A59" s="66" t="s">
        <v>10</v>
      </c>
      <c r="B59" s="66" t="s">
        <v>29</v>
      </c>
      <c r="C59" s="35">
        <f t="shared" si="0"/>
        <v>142800</v>
      </c>
      <c r="D59" s="35">
        <f t="shared" si="6"/>
        <v>142800</v>
      </c>
      <c r="E59" s="67"/>
      <c r="F59" s="88">
        <f>F60+F63+F65+F69+F72+F75+F80</f>
        <v>0</v>
      </c>
      <c r="G59" s="68">
        <f>G60+G63+G65+G69+G72+G75+G80</f>
        <v>0</v>
      </c>
      <c r="H59" s="68">
        <f>H60+H63+H65+H69+H72+H75+H80</f>
        <v>0</v>
      </c>
      <c r="I59" s="68">
        <f>I60+I63+I65+I69+I72+I75+I80</f>
        <v>0</v>
      </c>
      <c r="J59" s="68"/>
      <c r="K59" s="88">
        <f>K60+K63+K65+K69+K72+K75+K80</f>
        <v>0</v>
      </c>
      <c r="L59" s="68">
        <f>L60+L63+L65+L69+L72+L75+L80</f>
        <v>0</v>
      </c>
      <c r="M59" s="88">
        <f>M60+M63+M65+M69+M72+M75+M80</f>
        <v>142800</v>
      </c>
      <c r="N59" s="68">
        <f>N60+N63+N65+N69+N72+N75+N80</f>
        <v>142800</v>
      </c>
      <c r="O59" s="68"/>
      <c r="P59" s="88">
        <f>P60+P63+P65+P69+P72+P75+P80</f>
        <v>0</v>
      </c>
      <c r="Q59" s="68">
        <f>Q60+Q63+Q65+Q69+Q72+Q75+Q80</f>
        <v>0</v>
      </c>
      <c r="R59" s="68"/>
      <c r="S59" s="88">
        <f>S60+S63+S65+S69+S72+S75+S80</f>
        <v>0</v>
      </c>
      <c r="T59" s="68">
        <f>T60+T63+T65+T69+T72+T75+T80</f>
        <v>0</v>
      </c>
    </row>
    <row r="60" spans="1:20" s="42" customFormat="1" ht="15">
      <c r="A60" s="53">
        <v>5201</v>
      </c>
      <c r="B60" s="53" t="s">
        <v>24</v>
      </c>
      <c r="C60" s="35">
        <f t="shared" si="0"/>
        <v>23000</v>
      </c>
      <c r="D60" s="35">
        <f aca="true" t="shared" si="7" ref="D60:D74">H60+L60+N60+Q60+T60</f>
        <v>23000</v>
      </c>
      <c r="E60" s="55"/>
      <c r="F60" s="89">
        <f>SUM(F61:F62)</f>
        <v>0</v>
      </c>
      <c r="G60" s="54">
        <f>SUM(G61:G62)</f>
        <v>0</v>
      </c>
      <c r="H60" s="54">
        <f>SUM(H61:H62)</f>
        <v>0</v>
      </c>
      <c r="I60" s="54">
        <f>SUM(I61:I62)</f>
        <v>0</v>
      </c>
      <c r="J60" s="55"/>
      <c r="K60" s="89">
        <f>SUM(K61:K62)</f>
        <v>0</v>
      </c>
      <c r="L60" s="54">
        <f>SUM(L61:L62)</f>
        <v>0</v>
      </c>
      <c r="M60" s="89">
        <f>SUM(M61:M62)</f>
        <v>23000</v>
      </c>
      <c r="N60" s="54">
        <f>SUM(N61:N62)</f>
        <v>23000</v>
      </c>
      <c r="O60" s="54"/>
      <c r="P60" s="89">
        <f>SUM(P61:P62)</f>
        <v>0</v>
      </c>
      <c r="Q60" s="54">
        <f>SUM(Q61:Q62)</f>
        <v>0</v>
      </c>
      <c r="R60" s="55"/>
      <c r="S60" s="96">
        <f>SUM(S61:S62)</f>
        <v>0</v>
      </c>
      <c r="T60" s="56">
        <f>SUM(T61:T62)</f>
        <v>0</v>
      </c>
    </row>
    <row r="61" spans="1:20" s="42" customFormat="1" ht="15">
      <c r="A61" s="45"/>
      <c r="B61" s="45" t="s">
        <v>82</v>
      </c>
      <c r="C61" s="35">
        <f t="shared" si="0"/>
        <v>18000</v>
      </c>
      <c r="D61" s="35">
        <f t="shared" si="7"/>
        <v>18000</v>
      </c>
      <c r="E61" s="48"/>
      <c r="F61" s="89"/>
      <c r="G61" s="47"/>
      <c r="H61" s="47"/>
      <c r="I61" s="47"/>
      <c r="J61" s="48"/>
      <c r="K61" s="89"/>
      <c r="L61" s="47"/>
      <c r="M61" s="89">
        <v>18000</v>
      </c>
      <c r="N61" s="47">
        <v>18000</v>
      </c>
      <c r="O61" s="47"/>
      <c r="P61" s="89"/>
      <c r="Q61" s="47"/>
      <c r="R61" s="48"/>
      <c r="S61" s="96"/>
      <c r="T61" s="49"/>
    </row>
    <row r="62" spans="1:20" s="42" customFormat="1" ht="30">
      <c r="A62" s="45"/>
      <c r="B62" s="45" t="s">
        <v>83</v>
      </c>
      <c r="C62" s="35">
        <f t="shared" si="0"/>
        <v>5000</v>
      </c>
      <c r="D62" s="35">
        <f t="shared" si="7"/>
        <v>5000</v>
      </c>
      <c r="E62" s="48"/>
      <c r="F62" s="89"/>
      <c r="G62" s="47"/>
      <c r="H62" s="47"/>
      <c r="I62" s="47"/>
      <c r="J62" s="48"/>
      <c r="K62" s="89"/>
      <c r="L62" s="47"/>
      <c r="M62" s="89">
        <v>5000</v>
      </c>
      <c r="N62" s="47">
        <v>5000</v>
      </c>
      <c r="O62" s="47"/>
      <c r="P62" s="89"/>
      <c r="Q62" s="47"/>
      <c r="R62" s="48"/>
      <c r="S62" s="96"/>
      <c r="T62" s="49"/>
    </row>
    <row r="63" spans="1:20" s="42" customFormat="1" ht="15">
      <c r="A63" s="53">
        <v>5202</v>
      </c>
      <c r="B63" s="53" t="s">
        <v>43</v>
      </c>
      <c r="C63" s="35">
        <f t="shared" si="0"/>
        <v>0</v>
      </c>
      <c r="D63" s="35">
        <f t="shared" si="7"/>
        <v>0</v>
      </c>
      <c r="E63" s="55"/>
      <c r="F63" s="89">
        <f>SUM(F64:F64)</f>
        <v>0</v>
      </c>
      <c r="G63" s="54">
        <f>SUM(G64:G64)</f>
        <v>0</v>
      </c>
      <c r="H63" s="54">
        <f>SUM(H64:H64)</f>
        <v>0</v>
      </c>
      <c r="I63" s="54">
        <f>SUM(I64:I64)</f>
        <v>0</v>
      </c>
      <c r="J63" s="55"/>
      <c r="K63" s="89">
        <f>SUM(K64:K64)</f>
        <v>0</v>
      </c>
      <c r="L63" s="54">
        <f>SUM(L64:L64)</f>
        <v>0</v>
      </c>
      <c r="M63" s="89">
        <f>SUM(M64:M64)</f>
        <v>0</v>
      </c>
      <c r="N63" s="54">
        <f>SUM(N64:N64)</f>
        <v>0</v>
      </c>
      <c r="O63" s="54"/>
      <c r="P63" s="89">
        <f>SUM(P64:P64)</f>
        <v>0</v>
      </c>
      <c r="Q63" s="54">
        <f>SUM(Q64:Q64)</f>
        <v>0</v>
      </c>
      <c r="R63" s="55"/>
      <c r="S63" s="96">
        <f>SUM(S64:S64)</f>
        <v>0</v>
      </c>
      <c r="T63" s="56">
        <f>SUM(T64:T64)</f>
        <v>0</v>
      </c>
    </row>
    <row r="64" spans="1:20" s="42" customFormat="1" ht="15">
      <c r="A64" s="45"/>
      <c r="B64" s="45" t="s">
        <v>47</v>
      </c>
      <c r="C64" s="35">
        <f t="shared" si="0"/>
        <v>0</v>
      </c>
      <c r="D64" s="35">
        <f t="shared" si="7"/>
        <v>0</v>
      </c>
      <c r="E64" s="48"/>
      <c r="F64" s="89"/>
      <c r="G64" s="47"/>
      <c r="H64" s="47"/>
      <c r="I64" s="47"/>
      <c r="J64" s="48"/>
      <c r="K64" s="89"/>
      <c r="L64" s="47"/>
      <c r="M64" s="89"/>
      <c r="N64" s="47"/>
      <c r="O64" s="47"/>
      <c r="P64" s="89"/>
      <c r="Q64" s="47"/>
      <c r="R64" s="48"/>
      <c r="S64" s="96"/>
      <c r="T64" s="49"/>
    </row>
    <row r="65" spans="1:20" s="42" customFormat="1" ht="30">
      <c r="A65" s="53">
        <v>5203</v>
      </c>
      <c r="B65" s="53" t="s">
        <v>25</v>
      </c>
      <c r="C65" s="35">
        <f t="shared" si="0"/>
        <v>46000</v>
      </c>
      <c r="D65" s="35">
        <f t="shared" si="7"/>
        <v>46000</v>
      </c>
      <c r="E65" s="55"/>
      <c r="F65" s="89">
        <f>SUM(F66:F68)</f>
        <v>0</v>
      </c>
      <c r="G65" s="54">
        <f>SUM(G66:G68)</f>
        <v>0</v>
      </c>
      <c r="H65" s="54">
        <f>SUM(H66:H68)</f>
        <v>0</v>
      </c>
      <c r="I65" s="54">
        <f>SUM(I66:I68)</f>
        <v>0</v>
      </c>
      <c r="J65" s="55"/>
      <c r="K65" s="89">
        <f>SUM(K66:K68)</f>
        <v>0</v>
      </c>
      <c r="L65" s="54">
        <f>SUM(L66:L68)</f>
        <v>0</v>
      </c>
      <c r="M65" s="89">
        <f>SUM(M66:M68)</f>
        <v>46000</v>
      </c>
      <c r="N65" s="54">
        <f>SUM(N66:N68)</f>
        <v>46000</v>
      </c>
      <c r="O65" s="54"/>
      <c r="P65" s="89">
        <f>SUM(P66:P68)</f>
        <v>0</v>
      </c>
      <c r="Q65" s="54">
        <f>SUM(Q66:Q68)</f>
        <v>0</v>
      </c>
      <c r="R65" s="55"/>
      <c r="S65" s="96">
        <f>SUM(S66:S68)</f>
        <v>0</v>
      </c>
      <c r="T65" s="56">
        <f>SUM(T66:T68)</f>
        <v>0</v>
      </c>
    </row>
    <row r="66" spans="1:20" s="42" customFormat="1" ht="30">
      <c r="A66" s="45"/>
      <c r="B66" s="78" t="s">
        <v>75</v>
      </c>
      <c r="C66" s="35">
        <f t="shared" si="0"/>
        <v>1000</v>
      </c>
      <c r="D66" s="35">
        <f t="shared" si="7"/>
        <v>1000</v>
      </c>
      <c r="E66" s="48"/>
      <c r="F66" s="89"/>
      <c r="G66" s="47"/>
      <c r="H66" s="47"/>
      <c r="I66" s="47"/>
      <c r="J66" s="48"/>
      <c r="K66" s="89"/>
      <c r="L66" s="47"/>
      <c r="M66" s="89">
        <v>1000</v>
      </c>
      <c r="N66" s="47">
        <v>1000</v>
      </c>
      <c r="O66" s="47"/>
      <c r="P66" s="89"/>
      <c r="Q66" s="47"/>
      <c r="R66" s="48"/>
      <c r="S66" s="96"/>
      <c r="T66" s="49"/>
    </row>
    <row r="67" spans="1:20" s="42" customFormat="1" ht="43.5" customHeight="1">
      <c r="A67" s="45"/>
      <c r="B67" s="45" t="s">
        <v>87</v>
      </c>
      <c r="C67" s="35">
        <f>F67+K67+M67+S67+P67</f>
        <v>30000</v>
      </c>
      <c r="D67" s="35">
        <f>H67+L67+N67+Q67+T67</f>
        <v>30000</v>
      </c>
      <c r="E67" s="48"/>
      <c r="F67" s="89"/>
      <c r="G67" s="47"/>
      <c r="H67" s="47"/>
      <c r="I67" s="47"/>
      <c r="J67" s="48"/>
      <c r="K67" s="89"/>
      <c r="L67" s="47"/>
      <c r="M67" s="89">
        <v>30000</v>
      </c>
      <c r="N67" s="47">
        <v>30000</v>
      </c>
      <c r="O67" s="47"/>
      <c r="P67" s="89"/>
      <c r="Q67" s="47"/>
      <c r="R67" s="48"/>
      <c r="S67" s="96"/>
      <c r="T67" s="49"/>
    </row>
    <row r="68" spans="1:20" s="42" customFormat="1" ht="30">
      <c r="A68" s="45"/>
      <c r="B68" s="45" t="s">
        <v>81</v>
      </c>
      <c r="C68" s="35">
        <f t="shared" si="0"/>
        <v>15000</v>
      </c>
      <c r="D68" s="35">
        <f t="shared" si="7"/>
        <v>15000</v>
      </c>
      <c r="E68" s="48"/>
      <c r="F68" s="89"/>
      <c r="G68" s="47"/>
      <c r="H68" s="47"/>
      <c r="I68" s="47"/>
      <c r="J68" s="48"/>
      <c r="K68" s="89"/>
      <c r="L68" s="47"/>
      <c r="M68" s="89">
        <v>15000</v>
      </c>
      <c r="N68" s="47">
        <v>15000</v>
      </c>
      <c r="O68" s="47"/>
      <c r="P68" s="89"/>
      <c r="Q68" s="47"/>
      <c r="R68" s="48"/>
      <c r="S68" s="96"/>
      <c r="T68" s="49"/>
    </row>
    <row r="69" spans="1:20" s="42" customFormat="1" ht="15">
      <c r="A69" s="53">
        <v>5204</v>
      </c>
      <c r="B69" s="53" t="s">
        <v>26</v>
      </c>
      <c r="C69" s="35">
        <f t="shared" si="0"/>
        <v>35000</v>
      </c>
      <c r="D69" s="35">
        <f t="shared" si="7"/>
        <v>35000</v>
      </c>
      <c r="E69" s="55"/>
      <c r="F69" s="89">
        <f>SUM(F70:F71)</f>
        <v>0</v>
      </c>
      <c r="G69" s="54">
        <f>SUM(G70:G71)</f>
        <v>0</v>
      </c>
      <c r="H69" s="54">
        <f>SUM(H70:H71)</f>
        <v>0</v>
      </c>
      <c r="I69" s="54">
        <f>SUM(I70:I71)</f>
        <v>0</v>
      </c>
      <c r="J69" s="55"/>
      <c r="K69" s="89">
        <f>SUM(K70:K71)</f>
        <v>0</v>
      </c>
      <c r="L69" s="54">
        <f aca="true" t="shared" si="8" ref="L69:Q69">SUM(L70:L71)</f>
        <v>0</v>
      </c>
      <c r="M69" s="89">
        <f t="shared" si="8"/>
        <v>35000</v>
      </c>
      <c r="N69" s="54">
        <f t="shared" si="8"/>
        <v>35000</v>
      </c>
      <c r="O69" s="54"/>
      <c r="P69" s="89">
        <f t="shared" si="8"/>
        <v>0</v>
      </c>
      <c r="Q69" s="54">
        <f t="shared" si="8"/>
        <v>0</v>
      </c>
      <c r="R69" s="55"/>
      <c r="S69" s="96">
        <f>SUM(S70:S71)</f>
        <v>0</v>
      </c>
      <c r="T69" s="56">
        <f>SUM(T70:T71)</f>
        <v>0</v>
      </c>
    </row>
    <row r="70" spans="1:20" s="42" customFormat="1" ht="30">
      <c r="A70" s="45"/>
      <c r="B70" s="45" t="s">
        <v>98</v>
      </c>
      <c r="C70" s="35">
        <f>F70+K70+M70+S70+P70</f>
        <v>35000</v>
      </c>
      <c r="D70" s="35">
        <f>H70+L70+N70+Q70+T70</f>
        <v>35000</v>
      </c>
      <c r="E70" s="48"/>
      <c r="F70" s="89"/>
      <c r="G70" s="47"/>
      <c r="H70" s="47"/>
      <c r="I70" s="47"/>
      <c r="J70" s="48"/>
      <c r="K70" s="89"/>
      <c r="L70" s="47"/>
      <c r="M70" s="89">
        <v>35000</v>
      </c>
      <c r="N70" s="47">
        <v>35000</v>
      </c>
      <c r="O70" s="47"/>
      <c r="P70" s="89"/>
      <c r="Q70" s="47"/>
      <c r="R70" s="48"/>
      <c r="S70" s="96"/>
      <c r="T70" s="49"/>
    </row>
    <row r="71" spans="1:20" s="42" customFormat="1" ht="15">
      <c r="A71" s="45"/>
      <c r="B71" s="45"/>
      <c r="C71" s="35">
        <f t="shared" si="0"/>
        <v>0</v>
      </c>
      <c r="D71" s="35">
        <f>H71+L71+N71+Q71+T71</f>
        <v>0</v>
      </c>
      <c r="E71" s="48"/>
      <c r="F71" s="89"/>
      <c r="G71" s="47"/>
      <c r="H71" s="47"/>
      <c r="I71" s="47"/>
      <c r="J71" s="48"/>
      <c r="K71" s="89"/>
      <c r="L71" s="47"/>
      <c r="M71" s="89"/>
      <c r="N71" s="47"/>
      <c r="O71" s="47"/>
      <c r="P71" s="89"/>
      <c r="Q71" s="47"/>
      <c r="R71" s="48"/>
      <c r="S71" s="96"/>
      <c r="T71" s="49"/>
    </row>
    <row r="72" spans="1:20" s="42" customFormat="1" ht="15">
      <c r="A72" s="53">
        <v>5205</v>
      </c>
      <c r="B72" s="53" t="s">
        <v>27</v>
      </c>
      <c r="C72" s="35">
        <f t="shared" si="0"/>
        <v>38800</v>
      </c>
      <c r="D72" s="35">
        <f t="shared" si="7"/>
        <v>38800</v>
      </c>
      <c r="E72" s="55"/>
      <c r="F72" s="89">
        <f>SUM(F73:F74)</f>
        <v>0</v>
      </c>
      <c r="G72" s="54">
        <f>SUM(G73:G74)</f>
        <v>0</v>
      </c>
      <c r="H72" s="54">
        <f>SUM(H73:H74)</f>
        <v>0</v>
      </c>
      <c r="I72" s="54">
        <f>SUM(I73:I74)</f>
        <v>0</v>
      </c>
      <c r="J72" s="55"/>
      <c r="K72" s="89">
        <f>SUM(K73:K74)</f>
        <v>0</v>
      </c>
      <c r="L72" s="54">
        <f>SUM(L73:L74)</f>
        <v>0</v>
      </c>
      <c r="M72" s="89">
        <f>SUM(M73:M74)</f>
        <v>38800</v>
      </c>
      <c r="N72" s="54">
        <f>SUM(N73:N74)</f>
        <v>38800</v>
      </c>
      <c r="O72" s="54"/>
      <c r="P72" s="89">
        <f>SUM(P73:P74)</f>
        <v>0</v>
      </c>
      <c r="Q72" s="54">
        <f>SUM(Q73:Q74)</f>
        <v>0</v>
      </c>
      <c r="R72" s="55"/>
      <c r="S72" s="96">
        <f>SUM(S73:S74)</f>
        <v>0</v>
      </c>
      <c r="T72" s="56">
        <f>SUM(T73:T74)</f>
        <v>0</v>
      </c>
    </row>
    <row r="73" spans="1:20" s="42" customFormat="1" ht="15">
      <c r="A73" s="45"/>
      <c r="B73" s="45" t="s">
        <v>79</v>
      </c>
      <c r="C73" s="35">
        <f t="shared" si="0"/>
        <v>6400</v>
      </c>
      <c r="D73" s="35">
        <f t="shared" si="7"/>
        <v>6400</v>
      </c>
      <c r="E73" s="48"/>
      <c r="F73" s="89"/>
      <c r="G73" s="47"/>
      <c r="H73" s="47"/>
      <c r="I73" s="47"/>
      <c r="J73" s="48"/>
      <c r="K73" s="89"/>
      <c r="L73" s="47"/>
      <c r="M73" s="89">
        <v>6400</v>
      </c>
      <c r="N73" s="47">
        <v>6400</v>
      </c>
      <c r="O73" s="47"/>
      <c r="P73" s="89"/>
      <c r="Q73" s="47"/>
      <c r="R73" s="48"/>
      <c r="S73" s="96"/>
      <c r="T73" s="49"/>
    </row>
    <row r="74" spans="1:20" s="42" customFormat="1" ht="15">
      <c r="A74" s="45"/>
      <c r="B74" s="45" t="s">
        <v>80</v>
      </c>
      <c r="C74" s="35">
        <f t="shared" si="0"/>
        <v>32400</v>
      </c>
      <c r="D74" s="35">
        <f t="shared" si="7"/>
        <v>32400</v>
      </c>
      <c r="E74" s="48"/>
      <c r="F74" s="89"/>
      <c r="G74" s="47"/>
      <c r="H74" s="47"/>
      <c r="I74" s="47"/>
      <c r="J74" s="48"/>
      <c r="K74" s="89"/>
      <c r="L74" s="47"/>
      <c r="M74" s="89">
        <v>32400</v>
      </c>
      <c r="N74" s="47">
        <v>32400</v>
      </c>
      <c r="O74" s="47"/>
      <c r="P74" s="89"/>
      <c r="Q74" s="47"/>
      <c r="R74" s="48"/>
      <c r="S74" s="96"/>
      <c r="T74" s="49"/>
    </row>
    <row r="75" spans="1:20" s="42" customFormat="1" ht="15">
      <c r="A75" s="53">
        <v>5206</v>
      </c>
      <c r="B75" s="53" t="s">
        <v>44</v>
      </c>
      <c r="C75" s="35">
        <f t="shared" si="0"/>
        <v>0</v>
      </c>
      <c r="D75" s="35">
        <f aca="true" t="shared" si="9" ref="D75:D105">H75+L75+N75+Q75+T75</f>
        <v>0</v>
      </c>
      <c r="E75" s="55"/>
      <c r="F75" s="89">
        <f>F76+F78</f>
        <v>0</v>
      </c>
      <c r="G75" s="54">
        <f>G76+G78</f>
        <v>0</v>
      </c>
      <c r="H75" s="54">
        <f>H76+H78</f>
        <v>0</v>
      </c>
      <c r="I75" s="54">
        <f>I76+I78</f>
        <v>0</v>
      </c>
      <c r="J75" s="55"/>
      <c r="K75" s="89">
        <f>K76+K78</f>
        <v>0</v>
      </c>
      <c r="L75" s="54">
        <f>L76+L78</f>
        <v>0</v>
      </c>
      <c r="M75" s="89">
        <f>M76+M78</f>
        <v>0</v>
      </c>
      <c r="N75" s="54">
        <f>N76+N78</f>
        <v>0</v>
      </c>
      <c r="O75" s="54"/>
      <c r="P75" s="89">
        <f>P76+P78</f>
        <v>0</v>
      </c>
      <c r="Q75" s="54">
        <f>Q76+Q78</f>
        <v>0</v>
      </c>
      <c r="R75" s="55"/>
      <c r="S75" s="96">
        <f>S76+S78</f>
        <v>0</v>
      </c>
      <c r="T75" s="56">
        <f>T76+T78</f>
        <v>0</v>
      </c>
    </row>
    <row r="76" spans="1:20" s="42" customFormat="1" ht="15">
      <c r="A76" s="45"/>
      <c r="B76" s="45" t="s">
        <v>48</v>
      </c>
      <c r="C76" s="35">
        <f t="shared" si="0"/>
        <v>0</v>
      </c>
      <c r="D76" s="35">
        <f t="shared" si="9"/>
        <v>0</v>
      </c>
      <c r="E76" s="48"/>
      <c r="F76" s="89">
        <f>SUM(F77:F77)</f>
        <v>0</v>
      </c>
      <c r="G76" s="47">
        <f>SUM(G77:G77)</f>
        <v>0</v>
      </c>
      <c r="H76" s="47">
        <f>SUM(H77:H77)</f>
        <v>0</v>
      </c>
      <c r="I76" s="47">
        <f>SUM(I77:I77)</f>
        <v>0</v>
      </c>
      <c r="J76" s="48"/>
      <c r="K76" s="89">
        <f>SUM(K77:K77)</f>
        <v>0</v>
      </c>
      <c r="L76" s="47">
        <f>SUM(L77:L77)</f>
        <v>0</v>
      </c>
      <c r="M76" s="89">
        <f>SUM(M77:M77)</f>
        <v>0</v>
      </c>
      <c r="N76" s="47">
        <f>SUM(N77:N77)</f>
        <v>0</v>
      </c>
      <c r="O76" s="47"/>
      <c r="P76" s="89">
        <f>SUM(P77:P77)</f>
        <v>0</v>
      </c>
      <c r="Q76" s="47">
        <f>SUM(Q77:Q77)</f>
        <v>0</v>
      </c>
      <c r="R76" s="48"/>
      <c r="S76" s="96">
        <f>SUM(S77:S77)</f>
        <v>0</v>
      </c>
      <c r="T76" s="49">
        <f>SUM(T77:T77)</f>
        <v>0</v>
      </c>
    </row>
    <row r="77" spans="1:20" s="42" customFormat="1" ht="15">
      <c r="A77" s="45"/>
      <c r="B77" s="45" t="s">
        <v>47</v>
      </c>
      <c r="C77" s="35">
        <f t="shared" si="0"/>
        <v>0</v>
      </c>
      <c r="D77" s="35">
        <f t="shared" si="9"/>
        <v>0</v>
      </c>
      <c r="E77" s="48"/>
      <c r="F77" s="89"/>
      <c r="G77" s="47"/>
      <c r="H77" s="47"/>
      <c r="I77" s="47"/>
      <c r="J77" s="48"/>
      <c r="K77" s="89"/>
      <c r="L77" s="47"/>
      <c r="M77" s="89"/>
      <c r="N77" s="47"/>
      <c r="O77" s="47"/>
      <c r="P77" s="89"/>
      <c r="Q77" s="47"/>
      <c r="R77" s="48"/>
      <c r="S77" s="96"/>
      <c r="T77" s="49"/>
    </row>
    <row r="78" spans="1:20" s="42" customFormat="1" ht="15">
      <c r="A78" s="53"/>
      <c r="B78" s="53" t="s">
        <v>20</v>
      </c>
      <c r="C78" s="35">
        <f t="shared" si="0"/>
        <v>0</v>
      </c>
      <c r="D78" s="35">
        <f t="shared" si="9"/>
        <v>0</v>
      </c>
      <c r="E78" s="55"/>
      <c r="F78" s="89">
        <f>SUM(F79:F79)</f>
        <v>0</v>
      </c>
      <c r="G78" s="54">
        <f>SUM(G79:G79)</f>
        <v>0</v>
      </c>
      <c r="H78" s="54">
        <f>SUM(H79:H79)</f>
        <v>0</v>
      </c>
      <c r="I78" s="54">
        <f>SUM(I79:I79)</f>
        <v>0</v>
      </c>
      <c r="J78" s="55"/>
      <c r="K78" s="89">
        <f>SUM(K79:K79)</f>
        <v>0</v>
      </c>
      <c r="L78" s="54">
        <f>SUM(L79:L79)</f>
        <v>0</v>
      </c>
      <c r="M78" s="89">
        <f>SUM(M79:M79)</f>
        <v>0</v>
      </c>
      <c r="N78" s="54">
        <f>SUM(N79:N79)</f>
        <v>0</v>
      </c>
      <c r="O78" s="54"/>
      <c r="P78" s="89">
        <f>SUM(P79:P79)</f>
        <v>0</v>
      </c>
      <c r="Q78" s="54">
        <f>SUM(Q79:Q79)</f>
        <v>0</v>
      </c>
      <c r="R78" s="55"/>
      <c r="S78" s="96">
        <f>SUM(S79:S79)</f>
        <v>0</v>
      </c>
      <c r="T78" s="56">
        <f>SUM(T79:T79)</f>
        <v>0</v>
      </c>
    </row>
    <row r="79" spans="1:20" s="42" customFormat="1" ht="15">
      <c r="A79" s="45"/>
      <c r="B79" s="45" t="s">
        <v>47</v>
      </c>
      <c r="C79" s="35">
        <f t="shared" si="0"/>
        <v>0</v>
      </c>
      <c r="D79" s="35">
        <f t="shared" si="9"/>
        <v>0</v>
      </c>
      <c r="E79" s="48"/>
      <c r="F79" s="89"/>
      <c r="G79" s="47"/>
      <c r="H79" s="47"/>
      <c r="I79" s="47"/>
      <c r="J79" s="48"/>
      <c r="K79" s="89"/>
      <c r="L79" s="47"/>
      <c r="M79" s="89"/>
      <c r="N79" s="47"/>
      <c r="O79" s="47"/>
      <c r="P79" s="89"/>
      <c r="Q79" s="47"/>
      <c r="R79" s="48"/>
      <c r="S79" s="96"/>
      <c r="T79" s="49"/>
    </row>
    <row r="80" spans="1:20" s="42" customFormat="1" ht="15">
      <c r="A80" s="53">
        <v>5219</v>
      </c>
      <c r="B80" s="53" t="s">
        <v>28</v>
      </c>
      <c r="C80" s="35">
        <f t="shared" si="0"/>
        <v>0</v>
      </c>
      <c r="D80" s="35">
        <f t="shared" si="9"/>
        <v>0</v>
      </c>
      <c r="E80" s="55"/>
      <c r="F80" s="89">
        <f>SUM(F81:F81)</f>
        <v>0</v>
      </c>
      <c r="G80" s="54">
        <f>SUM(G81:G81)</f>
        <v>0</v>
      </c>
      <c r="H80" s="54">
        <f>SUM(H81:H81)</f>
        <v>0</v>
      </c>
      <c r="I80" s="54">
        <f>SUM(I81:I81)</f>
        <v>0</v>
      </c>
      <c r="J80" s="57"/>
      <c r="K80" s="89">
        <f>SUM(K81:K81)</f>
        <v>0</v>
      </c>
      <c r="L80" s="54">
        <f>SUM(L81:L81)</f>
        <v>0</v>
      </c>
      <c r="M80" s="89">
        <f>SUM(M81:M81)</f>
        <v>0</v>
      </c>
      <c r="N80" s="54">
        <f>SUM(N81:N81)</f>
        <v>0</v>
      </c>
      <c r="O80" s="54"/>
      <c r="P80" s="89">
        <f>SUM(P81:P81)</f>
        <v>0</v>
      </c>
      <c r="Q80" s="54">
        <f>SUM(Q81:Q81)</f>
        <v>0</v>
      </c>
      <c r="R80" s="57"/>
      <c r="S80" s="96">
        <f>SUM(S81:S81)</f>
        <v>0</v>
      </c>
      <c r="T80" s="56">
        <f>SUM(T81:T81)</f>
        <v>0</v>
      </c>
    </row>
    <row r="81" spans="1:20" s="42" customFormat="1" ht="15">
      <c r="A81" s="45"/>
      <c r="B81" s="45" t="s">
        <v>47</v>
      </c>
      <c r="C81" s="35">
        <f t="shared" si="0"/>
        <v>0</v>
      </c>
      <c r="D81" s="35">
        <f t="shared" si="9"/>
        <v>0</v>
      </c>
      <c r="E81" s="48"/>
      <c r="F81" s="89"/>
      <c r="G81" s="47"/>
      <c r="H81" s="47"/>
      <c r="I81" s="47"/>
      <c r="J81" s="50"/>
      <c r="K81" s="93"/>
      <c r="L81" s="51"/>
      <c r="M81" s="93"/>
      <c r="N81" s="51"/>
      <c r="O81" s="51"/>
      <c r="P81" s="93"/>
      <c r="Q81" s="51"/>
      <c r="R81" s="50"/>
      <c r="S81" s="97"/>
      <c r="T81" s="52"/>
    </row>
    <row r="82" spans="1:20" s="31" customFormat="1" ht="15">
      <c r="A82" s="66" t="s">
        <v>11</v>
      </c>
      <c r="B82" s="66" t="s">
        <v>30</v>
      </c>
      <c r="C82" s="35">
        <f>F82+K82+M82+S82+P82</f>
        <v>3211</v>
      </c>
      <c r="D82" s="35">
        <f t="shared" si="9"/>
        <v>3211</v>
      </c>
      <c r="E82" s="67"/>
      <c r="F82" s="88">
        <f>F83+F86+F88+F92+F95+F97+F103</f>
        <v>3211</v>
      </c>
      <c r="G82" s="68">
        <f>G83+G86+G88+G92+G95+G97+G103</f>
        <v>0</v>
      </c>
      <c r="H82" s="68">
        <f>H83+H86+H88+H92+H95+H97+H103</f>
        <v>3211</v>
      </c>
      <c r="I82" s="68">
        <f>I83+I86+I88+I92+I95+I97+I103</f>
        <v>0</v>
      </c>
      <c r="J82" s="68"/>
      <c r="K82" s="88">
        <f>K83+K86+K88+K92+K95+K97+K103</f>
        <v>0</v>
      </c>
      <c r="L82" s="68">
        <f>L83+L86+L88+L92+L95+L97+L103</f>
        <v>0</v>
      </c>
      <c r="M82" s="88">
        <f>M83+M86+M88+M92+M95+M97+M103</f>
        <v>0</v>
      </c>
      <c r="N82" s="68">
        <f>N83+N86+N88+N92+N95+N97+N103</f>
        <v>0</v>
      </c>
      <c r="O82" s="68"/>
      <c r="P82" s="88">
        <f>P83+P86+P88+P92+P95+P97+P103</f>
        <v>0</v>
      </c>
      <c r="Q82" s="68">
        <f>Q83+Q86+Q88+Q92+Q95+Q97+Q103</f>
        <v>0</v>
      </c>
      <c r="R82" s="68"/>
      <c r="S82" s="88">
        <f>S83+S86+S88+S92+S95+S97+S103</f>
        <v>0</v>
      </c>
      <c r="T82" s="68">
        <f>T83+T86+T88+T92+T95+T97+T103</f>
        <v>0</v>
      </c>
    </row>
    <row r="83" spans="1:20" s="42" customFormat="1" ht="15">
      <c r="A83" s="53">
        <v>5201</v>
      </c>
      <c r="B83" s="53" t="s">
        <v>24</v>
      </c>
      <c r="C83" s="35">
        <f t="shared" si="0"/>
        <v>0</v>
      </c>
      <c r="D83" s="35">
        <f t="shared" si="9"/>
        <v>0</v>
      </c>
      <c r="E83" s="55"/>
      <c r="F83" s="89">
        <f>SUM(F84:F85)</f>
        <v>0</v>
      </c>
      <c r="G83" s="54">
        <f>SUM(G84:G85)</f>
        <v>0</v>
      </c>
      <c r="H83" s="54">
        <f>SUM(H84:H85)</f>
        <v>0</v>
      </c>
      <c r="I83" s="54">
        <f>SUM(I84:I85)</f>
        <v>0</v>
      </c>
      <c r="J83" s="55"/>
      <c r="K83" s="89">
        <f>SUM(K84:K85)</f>
        <v>0</v>
      </c>
      <c r="L83" s="54">
        <f>SUM(L84:L85)</f>
        <v>0</v>
      </c>
      <c r="M83" s="89">
        <f>SUM(M84:M85)</f>
        <v>0</v>
      </c>
      <c r="N83" s="54">
        <f>SUM(N84:N85)</f>
        <v>0</v>
      </c>
      <c r="O83" s="54"/>
      <c r="P83" s="89">
        <f>SUM(P84:P85)</f>
        <v>0</v>
      </c>
      <c r="Q83" s="54">
        <f>SUM(Q84:Q85)</f>
        <v>0</v>
      </c>
      <c r="R83" s="55"/>
      <c r="S83" s="96">
        <f>SUM(S84:S85)</f>
        <v>0</v>
      </c>
      <c r="T83" s="56">
        <f>SUM(T84:T85)</f>
        <v>0</v>
      </c>
    </row>
    <row r="84" spans="1:20" s="42" customFormat="1" ht="15">
      <c r="A84" s="45"/>
      <c r="B84" s="45"/>
      <c r="C84" s="35">
        <f t="shared" si="0"/>
        <v>0</v>
      </c>
      <c r="D84" s="35">
        <f t="shared" si="9"/>
        <v>0</v>
      </c>
      <c r="E84" s="48"/>
      <c r="F84" s="89"/>
      <c r="G84" s="47"/>
      <c r="H84" s="47"/>
      <c r="I84" s="47"/>
      <c r="J84" s="48"/>
      <c r="K84" s="89"/>
      <c r="L84" s="47"/>
      <c r="M84" s="89"/>
      <c r="N84" s="47"/>
      <c r="O84" s="47"/>
      <c r="P84" s="89"/>
      <c r="Q84" s="47"/>
      <c r="R84" s="48"/>
      <c r="S84" s="96"/>
      <c r="T84" s="49"/>
    </row>
    <row r="85" spans="1:20" s="42" customFormat="1" ht="15">
      <c r="A85" s="45"/>
      <c r="B85" s="45" t="s">
        <v>47</v>
      </c>
      <c r="C85" s="35">
        <f t="shared" si="0"/>
        <v>0</v>
      </c>
      <c r="D85" s="35">
        <f t="shared" si="9"/>
        <v>0</v>
      </c>
      <c r="E85" s="48"/>
      <c r="F85" s="89"/>
      <c r="G85" s="47"/>
      <c r="H85" s="47"/>
      <c r="I85" s="47"/>
      <c r="J85" s="48"/>
      <c r="K85" s="89"/>
      <c r="L85" s="47"/>
      <c r="M85" s="89"/>
      <c r="N85" s="47"/>
      <c r="O85" s="47"/>
      <c r="P85" s="89"/>
      <c r="Q85" s="47"/>
      <c r="R85" s="48"/>
      <c r="S85" s="96"/>
      <c r="T85" s="49"/>
    </row>
    <row r="86" spans="1:20" s="42" customFormat="1" ht="15">
      <c r="A86" s="53">
        <v>5202</v>
      </c>
      <c r="B86" s="53" t="s">
        <v>43</v>
      </c>
      <c r="C86" s="35">
        <f t="shared" si="0"/>
        <v>0</v>
      </c>
      <c r="D86" s="35">
        <f t="shared" si="9"/>
        <v>0</v>
      </c>
      <c r="E86" s="55"/>
      <c r="F86" s="89">
        <f>SUM(F87:F87)</f>
        <v>0</v>
      </c>
      <c r="G86" s="54">
        <f>SUM(G87:G87)</f>
        <v>0</v>
      </c>
      <c r="H86" s="54">
        <f>SUM(H87:H87)</f>
        <v>0</v>
      </c>
      <c r="I86" s="54">
        <f>SUM(I87:I87)</f>
        <v>0</v>
      </c>
      <c r="J86" s="55"/>
      <c r="K86" s="89">
        <f>SUM(K87:K87)</f>
        <v>0</v>
      </c>
      <c r="L86" s="54">
        <f>SUM(L87:L87)</f>
        <v>0</v>
      </c>
      <c r="M86" s="89">
        <f>SUM(M87:M87)</f>
        <v>0</v>
      </c>
      <c r="N86" s="54">
        <f>SUM(N87:N87)</f>
        <v>0</v>
      </c>
      <c r="O86" s="54"/>
      <c r="P86" s="89">
        <f>SUM(P87:P87)</f>
        <v>0</v>
      </c>
      <c r="Q86" s="54">
        <f>SUM(Q87:Q87)</f>
        <v>0</v>
      </c>
      <c r="R86" s="55"/>
      <c r="S86" s="96">
        <f>SUM(S87:S87)</f>
        <v>0</v>
      </c>
      <c r="T86" s="56">
        <f>SUM(T87:T87)</f>
        <v>0</v>
      </c>
    </row>
    <row r="87" spans="1:20" s="42" customFormat="1" ht="15">
      <c r="A87" s="45"/>
      <c r="B87" s="45" t="s">
        <v>47</v>
      </c>
      <c r="C87" s="35">
        <f t="shared" si="0"/>
        <v>0</v>
      </c>
      <c r="D87" s="35">
        <f t="shared" si="9"/>
        <v>0</v>
      </c>
      <c r="E87" s="48"/>
      <c r="F87" s="89"/>
      <c r="G87" s="47"/>
      <c r="H87" s="47"/>
      <c r="I87" s="47"/>
      <c r="J87" s="48"/>
      <c r="K87" s="89"/>
      <c r="L87" s="47"/>
      <c r="M87" s="89"/>
      <c r="N87" s="47"/>
      <c r="O87" s="47"/>
      <c r="P87" s="89"/>
      <c r="Q87" s="47"/>
      <c r="R87" s="48"/>
      <c r="S87" s="96"/>
      <c r="T87" s="49"/>
    </row>
    <row r="88" spans="1:20" s="42" customFormat="1" ht="30">
      <c r="A88" s="53">
        <v>5203</v>
      </c>
      <c r="B88" s="53" t="s">
        <v>25</v>
      </c>
      <c r="C88" s="35">
        <f>F88+K88+M88+S88+P88</f>
        <v>3211</v>
      </c>
      <c r="D88" s="35">
        <f t="shared" si="9"/>
        <v>3211</v>
      </c>
      <c r="E88" s="55"/>
      <c r="F88" s="89">
        <f>SUM(F89:F91)</f>
        <v>3211</v>
      </c>
      <c r="G88" s="54">
        <f aca="true" t="shared" si="10" ref="G88:M88">SUM(G89:G91)</f>
        <v>0</v>
      </c>
      <c r="H88" s="54">
        <f t="shared" si="10"/>
        <v>3211</v>
      </c>
      <c r="I88" s="54">
        <f t="shared" si="10"/>
        <v>0</v>
      </c>
      <c r="J88" s="55">
        <f t="shared" si="10"/>
        <v>0</v>
      </c>
      <c r="K88" s="89">
        <f t="shared" si="10"/>
        <v>0</v>
      </c>
      <c r="L88" s="54">
        <f t="shared" si="10"/>
        <v>0</v>
      </c>
      <c r="M88" s="89">
        <f t="shared" si="10"/>
        <v>0</v>
      </c>
      <c r="N88" s="54">
        <f>SUM(N89:N91)</f>
        <v>0</v>
      </c>
      <c r="O88" s="54"/>
      <c r="P88" s="89">
        <f>SUM(P89:P91)</f>
        <v>0</v>
      </c>
      <c r="Q88" s="54">
        <f>SUM(Q89:Q91)</f>
        <v>0</v>
      </c>
      <c r="R88" s="55"/>
      <c r="S88" s="96"/>
      <c r="T88" s="56"/>
    </row>
    <row r="89" spans="1:20" s="42" customFormat="1" ht="30">
      <c r="A89" s="45"/>
      <c r="B89" s="45" t="s">
        <v>106</v>
      </c>
      <c r="C89" s="35">
        <f>F89+K89+M89+S89+P89</f>
        <v>2211</v>
      </c>
      <c r="D89" s="35">
        <f>H89+L89+N89+Q89+T89</f>
        <v>2211</v>
      </c>
      <c r="E89" s="48" t="s">
        <v>107</v>
      </c>
      <c r="F89" s="89">
        <v>2211</v>
      </c>
      <c r="G89" s="47"/>
      <c r="H89" s="47">
        <v>2211</v>
      </c>
      <c r="I89" s="47"/>
      <c r="J89" s="48"/>
      <c r="K89" s="89"/>
      <c r="L89" s="47"/>
      <c r="M89" s="89"/>
      <c r="N89" s="47"/>
      <c r="O89" s="47"/>
      <c r="P89" s="89"/>
      <c r="Q89" s="47"/>
      <c r="R89" s="48"/>
      <c r="S89" s="96"/>
      <c r="T89" s="49"/>
    </row>
    <row r="90" spans="1:20" s="42" customFormat="1" ht="30">
      <c r="A90" s="45"/>
      <c r="B90" s="45" t="s">
        <v>108</v>
      </c>
      <c r="C90" s="35">
        <f>F90+K90+M90+S90+P90</f>
        <v>1000</v>
      </c>
      <c r="D90" s="35">
        <f>H90+L90+N90+Q90+T90</f>
        <v>1000</v>
      </c>
      <c r="E90" s="48" t="s">
        <v>107</v>
      </c>
      <c r="F90" s="89">
        <v>1000</v>
      </c>
      <c r="G90" s="47"/>
      <c r="H90" s="47">
        <v>1000</v>
      </c>
      <c r="I90" s="47"/>
      <c r="J90" s="48"/>
      <c r="K90" s="89"/>
      <c r="L90" s="47"/>
      <c r="M90" s="89"/>
      <c r="N90" s="47"/>
      <c r="O90" s="47"/>
      <c r="P90" s="89"/>
      <c r="Q90" s="47"/>
      <c r="R90" s="48"/>
      <c r="S90" s="96"/>
      <c r="T90" s="49"/>
    </row>
    <row r="91" spans="1:20" s="42" customFormat="1" ht="15">
      <c r="A91" s="45"/>
      <c r="B91" s="45"/>
      <c r="C91" s="35"/>
      <c r="D91" s="35"/>
      <c r="E91" s="48"/>
      <c r="F91" s="89"/>
      <c r="G91" s="47"/>
      <c r="H91" s="47"/>
      <c r="I91" s="47"/>
      <c r="J91" s="48"/>
      <c r="K91" s="89"/>
      <c r="L91" s="47"/>
      <c r="M91" s="89"/>
      <c r="N91" s="47"/>
      <c r="O91" s="47"/>
      <c r="P91" s="89"/>
      <c r="Q91" s="47"/>
      <c r="R91" s="48"/>
      <c r="S91" s="96"/>
      <c r="T91" s="49"/>
    </row>
    <row r="92" spans="1:20" s="42" customFormat="1" ht="15">
      <c r="A92" s="53">
        <v>5204</v>
      </c>
      <c r="B92" s="53" t="s">
        <v>26</v>
      </c>
      <c r="C92" s="35">
        <f>F92+K92+M92+S92+P92</f>
        <v>0</v>
      </c>
      <c r="D92" s="35">
        <f t="shared" si="9"/>
        <v>0</v>
      </c>
      <c r="E92" s="55"/>
      <c r="F92" s="89">
        <f>SUM(F93:F94)</f>
        <v>0</v>
      </c>
      <c r="G92" s="54">
        <f>SUM(G93:G94)</f>
        <v>0</v>
      </c>
      <c r="H92" s="54">
        <f>SUM(H93:H94)</f>
        <v>0</v>
      </c>
      <c r="I92" s="54">
        <f>SUM(I93:I94)</f>
        <v>0</v>
      </c>
      <c r="J92" s="55"/>
      <c r="K92" s="89">
        <f>SUM(K93:K94)</f>
        <v>0</v>
      </c>
      <c r="L92" s="54">
        <f>SUM(L93:L94)</f>
        <v>0</v>
      </c>
      <c r="M92" s="89">
        <f>SUM(M93:M94)</f>
        <v>0</v>
      </c>
      <c r="N92" s="54">
        <f>SUM(N93:N94)</f>
        <v>0</v>
      </c>
      <c r="O92" s="54"/>
      <c r="P92" s="89">
        <f>SUM(P93:P94)</f>
        <v>0</v>
      </c>
      <c r="Q92" s="54">
        <f>SUM(Q93:Q94)</f>
        <v>0</v>
      </c>
      <c r="R92" s="55"/>
      <c r="S92" s="96"/>
      <c r="T92" s="56"/>
    </row>
    <row r="93" spans="1:20" s="42" customFormat="1" ht="15">
      <c r="A93" s="45"/>
      <c r="B93" s="45"/>
      <c r="C93" s="35"/>
      <c r="D93" s="35"/>
      <c r="E93" s="48"/>
      <c r="F93" s="89"/>
      <c r="G93" s="47"/>
      <c r="H93" s="47"/>
      <c r="I93" s="47"/>
      <c r="J93" s="48"/>
      <c r="K93" s="89"/>
      <c r="L93" s="47"/>
      <c r="M93" s="89"/>
      <c r="N93" s="47"/>
      <c r="O93" s="47"/>
      <c r="P93" s="89"/>
      <c r="Q93" s="47"/>
      <c r="R93" s="48"/>
      <c r="S93" s="96"/>
      <c r="T93" s="49"/>
    </row>
    <row r="94" spans="1:20" s="42" customFormat="1" ht="15">
      <c r="A94" s="45"/>
      <c r="B94" s="45"/>
      <c r="C94" s="35"/>
      <c r="D94" s="35"/>
      <c r="E94" s="48"/>
      <c r="F94" s="89"/>
      <c r="G94" s="47"/>
      <c r="H94" s="47"/>
      <c r="I94" s="47"/>
      <c r="J94" s="48"/>
      <c r="K94" s="89"/>
      <c r="L94" s="47"/>
      <c r="M94" s="89"/>
      <c r="N94" s="47"/>
      <c r="O94" s="47"/>
      <c r="P94" s="89"/>
      <c r="Q94" s="47"/>
      <c r="R94" s="48"/>
      <c r="S94" s="96"/>
      <c r="T94" s="49"/>
    </row>
    <row r="95" spans="1:20" s="42" customFormat="1" ht="15">
      <c r="A95" s="53">
        <v>5205</v>
      </c>
      <c r="B95" s="53" t="s">
        <v>27</v>
      </c>
      <c r="C95" s="35">
        <f aca="true" t="shared" si="11" ref="C95:C106">F95+K95+M95+S95+P95</f>
        <v>0</v>
      </c>
      <c r="D95" s="35">
        <f t="shared" si="9"/>
        <v>0</v>
      </c>
      <c r="E95" s="55"/>
      <c r="F95" s="89">
        <f>SUM(F96:F96)</f>
        <v>0</v>
      </c>
      <c r="G95" s="54">
        <f>SUM(G96:G96)</f>
        <v>0</v>
      </c>
      <c r="H95" s="54">
        <f>SUM(H96:H96)</f>
        <v>0</v>
      </c>
      <c r="I95" s="54">
        <f>SUM(I96:I96)</f>
        <v>0</v>
      </c>
      <c r="J95" s="55"/>
      <c r="K95" s="89">
        <f>SUM(K96:K96)</f>
        <v>0</v>
      </c>
      <c r="L95" s="54">
        <f>SUM(L96:L96)</f>
        <v>0</v>
      </c>
      <c r="M95" s="89">
        <f>SUM(M96:M96)</f>
        <v>0</v>
      </c>
      <c r="N95" s="54">
        <f>SUM(N96:N96)</f>
        <v>0</v>
      </c>
      <c r="O95" s="54"/>
      <c r="P95" s="89">
        <f>SUM(P96:P96)</f>
        <v>0</v>
      </c>
      <c r="Q95" s="54">
        <f>SUM(Q96:Q96)</f>
        <v>0</v>
      </c>
      <c r="R95" s="55"/>
      <c r="S95" s="96">
        <f>SUM(S96:S96)</f>
        <v>0</v>
      </c>
      <c r="T95" s="56">
        <f>SUM(T96:T96)</f>
        <v>0</v>
      </c>
    </row>
    <row r="96" spans="1:20" s="42" customFormat="1" ht="15">
      <c r="A96" s="45"/>
      <c r="B96" s="45" t="s">
        <v>47</v>
      </c>
      <c r="C96" s="35">
        <f t="shared" si="11"/>
        <v>0</v>
      </c>
      <c r="D96" s="35">
        <f t="shared" si="9"/>
        <v>0</v>
      </c>
      <c r="E96" s="48"/>
      <c r="F96" s="89"/>
      <c r="G96" s="47"/>
      <c r="H96" s="47"/>
      <c r="I96" s="47"/>
      <c r="J96" s="48"/>
      <c r="K96" s="89"/>
      <c r="L96" s="47"/>
      <c r="M96" s="89"/>
      <c r="N96" s="47"/>
      <c r="O96" s="47"/>
      <c r="P96" s="89"/>
      <c r="Q96" s="47"/>
      <c r="R96" s="48"/>
      <c r="S96" s="96"/>
      <c r="T96" s="49"/>
    </row>
    <row r="97" spans="1:20" s="42" customFormat="1" ht="15">
      <c r="A97" s="53">
        <v>5206</v>
      </c>
      <c r="B97" s="53" t="s">
        <v>44</v>
      </c>
      <c r="C97" s="35">
        <f t="shared" si="11"/>
        <v>0</v>
      </c>
      <c r="D97" s="35">
        <f t="shared" si="9"/>
        <v>0</v>
      </c>
      <c r="E97" s="55"/>
      <c r="F97" s="89">
        <f>F98+F101</f>
        <v>0</v>
      </c>
      <c r="G97" s="54">
        <f>G98+G101</f>
        <v>0</v>
      </c>
      <c r="H97" s="54">
        <f>H98+H101</f>
        <v>0</v>
      </c>
      <c r="I97" s="54">
        <f>I98+I101</f>
        <v>0</v>
      </c>
      <c r="J97" s="55"/>
      <c r="K97" s="89">
        <f>K98+K101</f>
        <v>0</v>
      </c>
      <c r="L97" s="54">
        <f>L98+L101</f>
        <v>0</v>
      </c>
      <c r="M97" s="89">
        <f>M98+M101</f>
        <v>0</v>
      </c>
      <c r="N97" s="54">
        <f>N98+N101</f>
        <v>0</v>
      </c>
      <c r="O97" s="54"/>
      <c r="P97" s="89">
        <f>P98+P101</f>
        <v>0</v>
      </c>
      <c r="Q97" s="54">
        <f>Q98+Q101</f>
        <v>0</v>
      </c>
      <c r="R97" s="55"/>
      <c r="S97" s="96">
        <f>S98+S101</f>
        <v>0</v>
      </c>
      <c r="T97" s="56">
        <f>T98+T101</f>
        <v>0</v>
      </c>
    </row>
    <row r="98" spans="1:20" s="42" customFormat="1" ht="15">
      <c r="A98" s="45"/>
      <c r="B98" s="45" t="s">
        <v>48</v>
      </c>
      <c r="C98" s="35">
        <f t="shared" si="11"/>
        <v>0</v>
      </c>
      <c r="D98" s="35">
        <f t="shared" si="9"/>
        <v>0</v>
      </c>
      <c r="E98" s="48"/>
      <c r="F98" s="89">
        <f>SUM(F99:F100)</f>
        <v>0</v>
      </c>
      <c r="G98" s="47">
        <f>SUM(G99:G100)</f>
        <v>0</v>
      </c>
      <c r="H98" s="47">
        <f>SUM(H99:H100)</f>
        <v>0</v>
      </c>
      <c r="I98" s="47">
        <f>SUM(I99:I100)</f>
        <v>0</v>
      </c>
      <c r="J98" s="48"/>
      <c r="K98" s="89">
        <f>SUM(K99:K100)</f>
        <v>0</v>
      </c>
      <c r="L98" s="47">
        <f>SUM(L99:L100)</f>
        <v>0</v>
      </c>
      <c r="M98" s="89">
        <f>SUM(M99:M100)</f>
        <v>0</v>
      </c>
      <c r="N98" s="47">
        <f>SUM(N99:N100)</f>
        <v>0</v>
      </c>
      <c r="O98" s="47"/>
      <c r="P98" s="89">
        <f>SUM(P99:P100)</f>
        <v>0</v>
      </c>
      <c r="Q98" s="47">
        <f>SUM(Q99:Q100)</f>
        <v>0</v>
      </c>
      <c r="R98" s="48"/>
      <c r="S98" s="96">
        <f>SUM(S99:S100)</f>
        <v>0</v>
      </c>
      <c r="T98" s="49">
        <f>SUM(T99:T100)</f>
        <v>0</v>
      </c>
    </row>
    <row r="99" spans="1:20" s="42" customFormat="1" ht="15">
      <c r="A99" s="45"/>
      <c r="B99" s="45"/>
      <c r="C99" s="35">
        <f t="shared" si="11"/>
        <v>0</v>
      </c>
      <c r="D99" s="35">
        <f t="shared" si="9"/>
        <v>0</v>
      </c>
      <c r="E99" s="48"/>
      <c r="F99" s="84"/>
      <c r="G99" s="47"/>
      <c r="H99" s="47"/>
      <c r="I99" s="47"/>
      <c r="J99" s="48"/>
      <c r="K99" s="89"/>
      <c r="L99" s="47"/>
      <c r="M99" s="89"/>
      <c r="N99" s="47"/>
      <c r="O99" s="47"/>
      <c r="P99" s="89"/>
      <c r="Q99" s="47"/>
      <c r="R99" s="48"/>
      <c r="S99" s="96"/>
      <c r="T99" s="49"/>
    </row>
    <row r="100" spans="1:20" s="42" customFormat="1" ht="15">
      <c r="A100" s="45"/>
      <c r="B100" s="45" t="s">
        <v>47</v>
      </c>
      <c r="C100" s="35">
        <f t="shared" si="11"/>
        <v>0</v>
      </c>
      <c r="D100" s="35">
        <f t="shared" si="9"/>
        <v>0</v>
      </c>
      <c r="E100" s="48"/>
      <c r="F100" s="89"/>
      <c r="G100" s="47"/>
      <c r="H100" s="47"/>
      <c r="I100" s="47"/>
      <c r="J100" s="48"/>
      <c r="K100" s="89"/>
      <c r="L100" s="47"/>
      <c r="M100" s="89"/>
      <c r="N100" s="47"/>
      <c r="O100" s="47"/>
      <c r="P100" s="89"/>
      <c r="Q100" s="47"/>
      <c r="R100" s="48"/>
      <c r="S100" s="96"/>
      <c r="T100" s="49"/>
    </row>
    <row r="101" spans="1:20" s="42" customFormat="1" ht="15">
      <c r="A101" s="53"/>
      <c r="B101" s="53" t="s">
        <v>20</v>
      </c>
      <c r="C101" s="35">
        <f t="shared" si="11"/>
        <v>0</v>
      </c>
      <c r="D101" s="35">
        <f t="shared" si="9"/>
        <v>0</v>
      </c>
      <c r="E101" s="55"/>
      <c r="F101" s="89">
        <f>SUM(F102:F102)</f>
        <v>0</v>
      </c>
      <c r="G101" s="54">
        <f>SUM(G102:G102)</f>
        <v>0</v>
      </c>
      <c r="H101" s="54">
        <f>SUM(H102:H102)</f>
        <v>0</v>
      </c>
      <c r="I101" s="54">
        <f>SUM(I102:I102)</f>
        <v>0</v>
      </c>
      <c r="J101" s="55"/>
      <c r="K101" s="89">
        <f>SUM(K102:K102)</f>
        <v>0</v>
      </c>
      <c r="L101" s="54">
        <f>SUM(L102:L102)</f>
        <v>0</v>
      </c>
      <c r="M101" s="89">
        <f>SUM(M102:M102)</f>
        <v>0</v>
      </c>
      <c r="N101" s="54">
        <f>SUM(N102:N102)</f>
        <v>0</v>
      </c>
      <c r="O101" s="54"/>
      <c r="P101" s="89">
        <f>SUM(P102:P102)</f>
        <v>0</v>
      </c>
      <c r="Q101" s="54">
        <f>SUM(Q102:Q102)</f>
        <v>0</v>
      </c>
      <c r="R101" s="55"/>
      <c r="S101" s="96">
        <f>SUM(S102:S102)</f>
        <v>0</v>
      </c>
      <c r="T101" s="56">
        <f>SUM(T102:T102)</f>
        <v>0</v>
      </c>
    </row>
    <row r="102" spans="1:20" s="42" customFormat="1" ht="15">
      <c r="A102" s="45"/>
      <c r="B102" s="45"/>
      <c r="C102" s="35">
        <f t="shared" si="11"/>
        <v>0</v>
      </c>
      <c r="D102" s="35">
        <f t="shared" si="9"/>
        <v>0</v>
      </c>
      <c r="E102" s="48"/>
      <c r="F102" s="89"/>
      <c r="G102" s="47"/>
      <c r="H102" s="47"/>
      <c r="I102" s="47"/>
      <c r="J102" s="48"/>
      <c r="K102" s="89"/>
      <c r="L102" s="47"/>
      <c r="M102" s="89"/>
      <c r="N102" s="47"/>
      <c r="O102" s="47"/>
      <c r="P102" s="89"/>
      <c r="Q102" s="47"/>
      <c r="R102" s="48"/>
      <c r="S102" s="96"/>
      <c r="T102" s="49"/>
    </row>
    <row r="103" spans="1:20" s="42" customFormat="1" ht="15">
      <c r="A103" s="53">
        <v>5219</v>
      </c>
      <c r="B103" s="53" t="s">
        <v>28</v>
      </c>
      <c r="C103" s="35">
        <f t="shared" si="11"/>
        <v>0</v>
      </c>
      <c r="D103" s="35">
        <f t="shared" si="9"/>
        <v>0</v>
      </c>
      <c r="E103" s="55"/>
      <c r="F103" s="89">
        <f>SUM(F104:F104)</f>
        <v>0</v>
      </c>
      <c r="G103" s="54">
        <f>SUM(G104:G104)</f>
        <v>0</v>
      </c>
      <c r="H103" s="54">
        <f>SUM(H104:H104)</f>
        <v>0</v>
      </c>
      <c r="I103" s="54">
        <f>SUM(I104:I104)</f>
        <v>0</v>
      </c>
      <c r="J103" s="57"/>
      <c r="K103" s="89">
        <f>SUM(K104:K104)</f>
        <v>0</v>
      </c>
      <c r="L103" s="54">
        <f>SUM(L104:L104)</f>
        <v>0</v>
      </c>
      <c r="M103" s="89">
        <f>SUM(M104:M104)</f>
        <v>0</v>
      </c>
      <c r="N103" s="54">
        <f>SUM(N104:N104)</f>
        <v>0</v>
      </c>
      <c r="O103" s="54"/>
      <c r="P103" s="89">
        <f>SUM(P104:P104)</f>
        <v>0</v>
      </c>
      <c r="Q103" s="54">
        <f>SUM(Q104:Q104)</f>
        <v>0</v>
      </c>
      <c r="R103" s="57"/>
      <c r="S103" s="96">
        <f>SUM(S104:S104)</f>
        <v>0</v>
      </c>
      <c r="T103" s="56">
        <f>SUM(T104:T104)</f>
        <v>0</v>
      </c>
    </row>
    <row r="104" spans="1:20" s="42" customFormat="1" ht="15">
      <c r="A104" s="45"/>
      <c r="B104" s="45"/>
      <c r="C104" s="35">
        <f t="shared" si="11"/>
        <v>0</v>
      </c>
      <c r="D104" s="35">
        <f t="shared" si="9"/>
        <v>0</v>
      </c>
      <c r="E104" s="48"/>
      <c r="F104" s="89"/>
      <c r="G104" s="47"/>
      <c r="H104" s="47"/>
      <c r="I104" s="47"/>
      <c r="J104" s="50"/>
      <c r="K104" s="93"/>
      <c r="L104" s="51"/>
      <c r="M104" s="93"/>
      <c r="N104" s="51"/>
      <c r="O104" s="51"/>
      <c r="P104" s="93"/>
      <c r="Q104" s="51"/>
      <c r="R104" s="50"/>
      <c r="S104" s="97"/>
      <c r="T104" s="52"/>
    </row>
    <row r="105" spans="1:20" s="31" customFormat="1" ht="15">
      <c r="A105" s="66" t="s">
        <v>12</v>
      </c>
      <c r="B105" s="66" t="s">
        <v>31</v>
      </c>
      <c r="C105" s="35">
        <f>F105+K105+M105+S105+P105</f>
        <v>458407</v>
      </c>
      <c r="D105" s="35">
        <f t="shared" si="9"/>
        <v>766875</v>
      </c>
      <c r="E105" s="67"/>
      <c r="F105" s="88">
        <f>F106+F142+F144+F188+F190+F195+F203</f>
        <v>289806</v>
      </c>
      <c r="G105" s="68">
        <f>G106+G142+G144+G188+G190+G195+G203</f>
        <v>0</v>
      </c>
      <c r="H105" s="68">
        <f>H106+H142+H144+H188+H190+H195+H203</f>
        <v>594643</v>
      </c>
      <c r="I105" s="68">
        <f>I106+I142+I144+I188+I190+I195+I203</f>
        <v>0</v>
      </c>
      <c r="J105" s="68"/>
      <c r="K105" s="88">
        <f>K106+K142+K144+K188+K190+K195+K203</f>
        <v>25000</v>
      </c>
      <c r="L105" s="68">
        <f>L106+L142+L144+L188+L190+L195+L203</f>
        <v>25000</v>
      </c>
      <c r="M105" s="88">
        <f>M106+M142+M144+M188+M190+M195+M203</f>
        <v>133600</v>
      </c>
      <c r="N105" s="68">
        <f>N106+N142+N144+N188+N190+N195+N203</f>
        <v>137231</v>
      </c>
      <c r="O105" s="68"/>
      <c r="P105" s="88">
        <f>P106+P142+P144+P188+P190+P195+P203</f>
        <v>10001</v>
      </c>
      <c r="Q105" s="68">
        <f>Q106+Q142+Q144+Q188+Q190+Q195+Q203</f>
        <v>10001</v>
      </c>
      <c r="R105" s="68"/>
      <c r="S105" s="88">
        <f>S106+S142+S144+S188+S190+S195+S203</f>
        <v>0</v>
      </c>
      <c r="T105" s="68">
        <f>T106+T142+T144+T188+T190+T195+T203</f>
        <v>0</v>
      </c>
    </row>
    <row r="106" spans="1:20" s="42" customFormat="1" ht="15">
      <c r="A106" s="53">
        <v>5201</v>
      </c>
      <c r="B106" s="53" t="s">
        <v>24</v>
      </c>
      <c r="C106" s="35">
        <f t="shared" si="11"/>
        <v>113201</v>
      </c>
      <c r="D106" s="35">
        <f>H106+L106+N106+Q106+T106</f>
        <v>355364</v>
      </c>
      <c r="E106" s="55"/>
      <c r="F106" s="89">
        <f>SUM(F107:F130)</f>
        <v>112542</v>
      </c>
      <c r="G106" s="54">
        <f>SUM(G107:G141)</f>
        <v>0</v>
      </c>
      <c r="H106" s="54">
        <f>SUM(H107:H141)</f>
        <v>330388</v>
      </c>
      <c r="I106" s="54">
        <f>SUM(I107:I141)</f>
        <v>0</v>
      </c>
      <c r="J106" s="55"/>
      <c r="K106" s="89">
        <f>SUM(K107:K141)</f>
        <v>0</v>
      </c>
      <c r="L106" s="54">
        <f>SUM(L107:L141)</f>
        <v>0</v>
      </c>
      <c r="M106" s="89">
        <f>SUM(M107:M141)</f>
        <v>0</v>
      </c>
      <c r="N106" s="54">
        <f>SUM(N107:N141)</f>
        <v>24317</v>
      </c>
      <c r="O106" s="54"/>
      <c r="P106" s="89">
        <f>SUM(P107:P141)</f>
        <v>659</v>
      </c>
      <c r="Q106" s="54">
        <f>SUM(Q107:Q141)</f>
        <v>659</v>
      </c>
      <c r="R106" s="55"/>
      <c r="S106" s="96">
        <f>SUM(S107:S141)</f>
        <v>0</v>
      </c>
      <c r="T106" s="56">
        <f>SUM(T107:T141)</f>
        <v>0</v>
      </c>
    </row>
    <row r="107" spans="1:20" s="42" customFormat="1" ht="15">
      <c r="A107" s="45"/>
      <c r="B107" s="45" t="s">
        <v>126</v>
      </c>
      <c r="C107" s="35">
        <f aca="true" t="shared" si="12" ref="C107:C141">F107+K107+M107+S107+P107</f>
        <v>1000</v>
      </c>
      <c r="D107" s="35">
        <f aca="true" t="shared" si="13" ref="D107:D141">H107+L107+N107+Q107+T107</f>
        <v>1000</v>
      </c>
      <c r="E107" s="48"/>
      <c r="F107" s="90">
        <v>1000</v>
      </c>
      <c r="G107" s="47"/>
      <c r="H107" s="90">
        <v>1000</v>
      </c>
      <c r="I107" s="47"/>
      <c r="J107" s="48"/>
      <c r="K107" s="89"/>
      <c r="L107" s="47"/>
      <c r="M107" s="89"/>
      <c r="N107" s="47"/>
      <c r="O107" s="47"/>
      <c r="P107" s="89"/>
      <c r="Q107" s="47"/>
      <c r="R107" s="48"/>
      <c r="S107" s="96"/>
      <c r="T107" s="49"/>
    </row>
    <row r="108" spans="1:20" s="42" customFormat="1" ht="15">
      <c r="A108" s="45"/>
      <c r="B108" s="45" t="s">
        <v>162</v>
      </c>
      <c r="C108" s="35">
        <f t="shared" si="12"/>
        <v>1042</v>
      </c>
      <c r="D108" s="35">
        <f t="shared" si="13"/>
        <v>1042</v>
      </c>
      <c r="E108" s="48"/>
      <c r="F108" s="90">
        <v>1042</v>
      </c>
      <c r="G108" s="47"/>
      <c r="H108" s="90">
        <v>1042</v>
      </c>
      <c r="I108" s="47"/>
      <c r="J108" s="48"/>
      <c r="K108" s="89"/>
      <c r="L108" s="47"/>
      <c r="M108" s="89"/>
      <c r="N108" s="47"/>
      <c r="O108" s="47"/>
      <c r="P108" s="89"/>
      <c r="Q108" s="47"/>
      <c r="R108" s="48"/>
      <c r="S108" s="96"/>
      <c r="T108" s="49"/>
    </row>
    <row r="109" spans="1:20" s="42" customFormat="1" ht="15">
      <c r="A109" s="45"/>
      <c r="B109" s="45" t="s">
        <v>129</v>
      </c>
      <c r="C109" s="35">
        <f t="shared" si="12"/>
        <v>1000</v>
      </c>
      <c r="D109" s="35">
        <f t="shared" si="13"/>
        <v>1000</v>
      </c>
      <c r="E109" s="48"/>
      <c r="F109" s="90">
        <v>1000</v>
      </c>
      <c r="G109" s="47"/>
      <c r="H109" s="90">
        <v>1000</v>
      </c>
      <c r="I109" s="47"/>
      <c r="J109" s="48"/>
      <c r="K109" s="89"/>
      <c r="L109" s="47"/>
      <c r="M109" s="89"/>
      <c r="N109" s="47"/>
      <c r="O109" s="47"/>
      <c r="P109" s="89"/>
      <c r="Q109" s="47"/>
      <c r="R109" s="48"/>
      <c r="S109" s="96"/>
      <c r="T109" s="49"/>
    </row>
    <row r="110" spans="1:20" s="42" customFormat="1" ht="15">
      <c r="A110" s="45"/>
      <c r="B110" s="45" t="s">
        <v>130</v>
      </c>
      <c r="C110" s="35">
        <f t="shared" si="12"/>
        <v>5000</v>
      </c>
      <c r="D110" s="35">
        <f t="shared" si="13"/>
        <v>5000</v>
      </c>
      <c r="E110" s="46"/>
      <c r="F110" s="90">
        <v>5000</v>
      </c>
      <c r="G110" s="47"/>
      <c r="H110" s="90">
        <v>5000</v>
      </c>
      <c r="I110" s="47"/>
      <c r="J110" s="48"/>
      <c r="K110" s="89"/>
      <c r="L110" s="47"/>
      <c r="M110" s="89"/>
      <c r="N110" s="47"/>
      <c r="O110" s="47"/>
      <c r="P110" s="89"/>
      <c r="Q110" s="47"/>
      <c r="R110" s="48"/>
      <c r="S110" s="96"/>
      <c r="T110" s="49"/>
    </row>
    <row r="111" spans="1:20" s="161" customFormat="1" ht="15">
      <c r="A111" s="157"/>
      <c r="B111" s="157" t="s">
        <v>214</v>
      </c>
      <c r="C111" s="158">
        <f>F111+K111+M111+S111+P111</f>
        <v>0</v>
      </c>
      <c r="D111" s="158">
        <f>H111+L111+N111+Q111+T111</f>
        <v>13000</v>
      </c>
      <c r="E111" s="188"/>
      <c r="F111" s="189">
        <v>0</v>
      </c>
      <c r="G111" s="166"/>
      <c r="H111" s="189">
        <v>13000</v>
      </c>
      <c r="I111" s="166"/>
      <c r="J111" s="164"/>
      <c r="K111" s="165"/>
      <c r="L111" s="166"/>
      <c r="M111" s="165"/>
      <c r="N111" s="166"/>
      <c r="O111" s="166"/>
      <c r="P111" s="165"/>
      <c r="Q111" s="166"/>
      <c r="R111" s="164"/>
      <c r="S111" s="178"/>
      <c r="T111" s="179"/>
    </row>
    <row r="112" spans="1:20" s="42" customFormat="1" ht="15">
      <c r="A112" s="45"/>
      <c r="B112" s="45" t="s">
        <v>163</v>
      </c>
      <c r="C112" s="35">
        <f t="shared" si="12"/>
        <v>2500</v>
      </c>
      <c r="D112" s="35">
        <f t="shared" si="13"/>
        <v>2500</v>
      </c>
      <c r="E112" s="46"/>
      <c r="F112" s="90">
        <v>2500</v>
      </c>
      <c r="G112" s="47"/>
      <c r="H112" s="90">
        <v>2500</v>
      </c>
      <c r="I112" s="47"/>
      <c r="J112" s="48"/>
      <c r="K112" s="89"/>
      <c r="L112" s="47"/>
      <c r="M112" s="89"/>
      <c r="N112" s="47"/>
      <c r="O112" s="47"/>
      <c r="P112" s="89"/>
      <c r="Q112" s="47"/>
      <c r="R112" s="48"/>
      <c r="S112" s="96"/>
      <c r="T112" s="49"/>
    </row>
    <row r="113" spans="1:20" s="209" customFormat="1" ht="30">
      <c r="A113" s="199"/>
      <c r="B113" s="212" t="s">
        <v>233</v>
      </c>
      <c r="C113" s="200">
        <f t="shared" si="12"/>
        <v>7000</v>
      </c>
      <c r="D113" s="200">
        <f t="shared" si="13"/>
        <v>13170</v>
      </c>
      <c r="E113" s="201"/>
      <c r="F113" s="202">
        <v>7000</v>
      </c>
      <c r="G113" s="203"/>
      <c r="H113" s="202">
        <v>13170</v>
      </c>
      <c r="I113" s="203"/>
      <c r="J113" s="205"/>
      <c r="K113" s="206"/>
      <c r="L113" s="203"/>
      <c r="M113" s="206"/>
      <c r="N113" s="203"/>
      <c r="O113" s="203"/>
      <c r="P113" s="206"/>
      <c r="Q113" s="203"/>
      <c r="R113" s="205"/>
      <c r="S113" s="207"/>
      <c r="T113" s="208"/>
    </row>
    <row r="114" spans="1:20" s="209" customFormat="1" ht="30">
      <c r="A114" s="199"/>
      <c r="B114" s="199" t="s">
        <v>238</v>
      </c>
      <c r="C114" s="200">
        <f t="shared" si="12"/>
        <v>18000</v>
      </c>
      <c r="D114" s="200">
        <f t="shared" si="13"/>
        <v>32008</v>
      </c>
      <c r="E114" s="201"/>
      <c r="F114" s="202">
        <v>18000</v>
      </c>
      <c r="G114" s="203"/>
      <c r="H114" s="202">
        <v>32008</v>
      </c>
      <c r="I114" s="203"/>
      <c r="J114" s="205"/>
      <c r="K114" s="206"/>
      <c r="L114" s="204"/>
      <c r="M114" s="206"/>
      <c r="N114" s="203"/>
      <c r="O114" s="203"/>
      <c r="P114" s="206"/>
      <c r="Q114" s="203"/>
      <c r="R114" s="205"/>
      <c r="S114" s="207"/>
      <c r="T114" s="208"/>
    </row>
    <row r="115" spans="1:20" s="209" customFormat="1" ht="30">
      <c r="A115" s="199"/>
      <c r="B115" s="199" t="s">
        <v>242</v>
      </c>
      <c r="C115" s="200">
        <f t="shared" si="12"/>
        <v>3000</v>
      </c>
      <c r="D115" s="200">
        <f t="shared" si="13"/>
        <v>14340</v>
      </c>
      <c r="E115" s="201"/>
      <c r="F115" s="202">
        <v>3000</v>
      </c>
      <c r="G115" s="203"/>
      <c r="H115" s="202">
        <v>14340</v>
      </c>
      <c r="I115" s="203"/>
      <c r="J115" s="205"/>
      <c r="K115" s="206"/>
      <c r="L115" s="204"/>
      <c r="M115" s="206"/>
      <c r="N115" s="203"/>
      <c r="O115" s="203"/>
      <c r="P115" s="206"/>
      <c r="Q115" s="203"/>
      <c r="R115" s="205"/>
      <c r="S115" s="207"/>
      <c r="T115" s="208"/>
    </row>
    <row r="116" spans="1:20" s="209" customFormat="1" ht="30">
      <c r="A116" s="199"/>
      <c r="B116" s="212" t="s">
        <v>240</v>
      </c>
      <c r="C116" s="200">
        <f t="shared" si="12"/>
        <v>8000</v>
      </c>
      <c r="D116" s="200">
        <f t="shared" si="13"/>
        <v>19174</v>
      </c>
      <c r="E116" s="201"/>
      <c r="F116" s="202">
        <v>8000</v>
      </c>
      <c r="G116" s="203"/>
      <c r="H116" s="202">
        <v>19174</v>
      </c>
      <c r="I116" s="203"/>
      <c r="J116" s="205"/>
      <c r="K116" s="206"/>
      <c r="L116" s="204"/>
      <c r="M116" s="206"/>
      <c r="N116" s="203"/>
      <c r="O116" s="203"/>
      <c r="P116" s="206"/>
      <c r="Q116" s="203"/>
      <c r="R116" s="205"/>
      <c r="S116" s="207"/>
      <c r="T116" s="208"/>
    </row>
    <row r="117" spans="1:20" s="209" customFormat="1" ht="30">
      <c r="A117" s="199"/>
      <c r="B117" s="199" t="s">
        <v>250</v>
      </c>
      <c r="C117" s="200">
        <f t="shared" si="12"/>
        <v>16000</v>
      </c>
      <c r="D117" s="200">
        <f t="shared" si="13"/>
        <v>40317</v>
      </c>
      <c r="E117" s="201"/>
      <c r="F117" s="202">
        <v>16000</v>
      </c>
      <c r="G117" s="203"/>
      <c r="H117" s="202">
        <v>26000</v>
      </c>
      <c r="I117" s="203"/>
      <c r="J117" s="205"/>
      <c r="K117" s="206"/>
      <c r="L117" s="204"/>
      <c r="M117" s="206">
        <v>0</v>
      </c>
      <c r="N117" s="203">
        <v>14317</v>
      </c>
      <c r="O117" s="203"/>
      <c r="P117" s="206"/>
      <c r="Q117" s="203"/>
      <c r="R117" s="205"/>
      <c r="S117" s="207"/>
      <c r="T117" s="208"/>
    </row>
    <row r="118" spans="1:20" s="209" customFormat="1" ht="30">
      <c r="A118" s="199"/>
      <c r="B118" s="199" t="s">
        <v>253</v>
      </c>
      <c r="C118" s="200">
        <f>F118+K118+M118+S118+P118</f>
        <v>0</v>
      </c>
      <c r="D118" s="200">
        <f>H118+L118+N118+Q118+T118</f>
        <v>35450</v>
      </c>
      <c r="E118" s="201" t="s">
        <v>107</v>
      </c>
      <c r="F118" s="202">
        <v>0</v>
      </c>
      <c r="G118" s="203"/>
      <c r="H118" s="202">
        <v>35450</v>
      </c>
      <c r="I118" s="203"/>
      <c r="J118" s="205"/>
      <c r="K118" s="206"/>
      <c r="L118" s="204"/>
      <c r="M118" s="206"/>
      <c r="N118" s="203"/>
      <c r="O118" s="203"/>
      <c r="P118" s="206"/>
      <c r="Q118" s="203"/>
      <c r="R118" s="205"/>
      <c r="S118" s="207"/>
      <c r="T118" s="208"/>
    </row>
    <row r="119" spans="1:20" s="209" customFormat="1" ht="30">
      <c r="A119" s="199"/>
      <c r="B119" s="199" t="s">
        <v>249</v>
      </c>
      <c r="C119" s="200">
        <f>F119+K119+M119+S119+P119</f>
        <v>0</v>
      </c>
      <c r="D119" s="200">
        <f>H119+L119+N119+Q119+T119</f>
        <v>3000</v>
      </c>
      <c r="E119" s="201" t="s">
        <v>107</v>
      </c>
      <c r="F119" s="202">
        <v>0</v>
      </c>
      <c r="G119" s="203"/>
      <c r="H119" s="202">
        <v>3000</v>
      </c>
      <c r="I119" s="203"/>
      <c r="J119" s="205"/>
      <c r="K119" s="206"/>
      <c r="L119" s="204"/>
      <c r="M119" s="206"/>
      <c r="N119" s="203"/>
      <c r="O119" s="203"/>
      <c r="P119" s="206"/>
      <c r="Q119" s="203"/>
      <c r="R119" s="205"/>
      <c r="S119" s="207"/>
      <c r="T119" s="208"/>
    </row>
    <row r="120" spans="1:20" s="161" customFormat="1" ht="30">
      <c r="A120" s="157"/>
      <c r="B120" s="185" t="s">
        <v>231</v>
      </c>
      <c r="C120" s="158">
        <f t="shared" si="12"/>
        <v>3000</v>
      </c>
      <c r="D120" s="158">
        <f t="shared" si="13"/>
        <v>10004</v>
      </c>
      <c r="E120" s="188"/>
      <c r="F120" s="189">
        <v>3000</v>
      </c>
      <c r="G120" s="166"/>
      <c r="H120" s="189">
        <v>10004</v>
      </c>
      <c r="I120" s="166"/>
      <c r="J120" s="164"/>
      <c r="K120" s="165"/>
      <c r="L120" s="184"/>
      <c r="M120" s="165"/>
      <c r="N120" s="166"/>
      <c r="O120" s="166"/>
      <c r="P120" s="165"/>
      <c r="Q120" s="166"/>
      <c r="R120" s="164"/>
      <c r="S120" s="178"/>
      <c r="T120" s="179"/>
    </row>
    <row r="121" spans="1:20" s="209" customFormat="1" ht="30">
      <c r="A121" s="199"/>
      <c r="B121" s="199" t="s">
        <v>232</v>
      </c>
      <c r="C121" s="200">
        <f t="shared" si="12"/>
        <v>5000</v>
      </c>
      <c r="D121" s="200">
        <f t="shared" si="13"/>
        <v>13170</v>
      </c>
      <c r="E121" s="201"/>
      <c r="F121" s="202">
        <v>5000</v>
      </c>
      <c r="G121" s="203"/>
      <c r="H121" s="202">
        <v>13170</v>
      </c>
      <c r="I121" s="203"/>
      <c r="J121" s="205"/>
      <c r="K121" s="206"/>
      <c r="L121" s="204"/>
      <c r="M121" s="206"/>
      <c r="N121" s="203"/>
      <c r="O121" s="203"/>
      <c r="P121" s="206"/>
      <c r="Q121" s="203"/>
      <c r="R121" s="205"/>
      <c r="S121" s="207"/>
      <c r="T121" s="208"/>
    </row>
    <row r="122" spans="1:20" s="209" customFormat="1" ht="30">
      <c r="A122" s="199"/>
      <c r="B122" s="212" t="s">
        <v>239</v>
      </c>
      <c r="C122" s="200">
        <f t="shared" si="12"/>
        <v>10000</v>
      </c>
      <c r="D122" s="200">
        <f t="shared" si="13"/>
        <v>34012</v>
      </c>
      <c r="E122" s="201"/>
      <c r="F122" s="202">
        <v>10000</v>
      </c>
      <c r="G122" s="203"/>
      <c r="H122" s="202">
        <v>34012</v>
      </c>
      <c r="I122" s="203"/>
      <c r="J122" s="205"/>
      <c r="K122" s="206"/>
      <c r="L122" s="204"/>
      <c r="M122" s="206"/>
      <c r="N122" s="203"/>
      <c r="O122" s="203"/>
      <c r="P122" s="206"/>
      <c r="Q122" s="203"/>
      <c r="R122" s="205"/>
      <c r="S122" s="207"/>
      <c r="T122" s="208"/>
    </row>
    <row r="123" spans="1:20" s="209" customFormat="1" ht="15">
      <c r="A123" s="199"/>
      <c r="B123" s="212" t="s">
        <v>159</v>
      </c>
      <c r="C123" s="200">
        <f t="shared" si="12"/>
        <v>10000</v>
      </c>
      <c r="D123" s="200">
        <f t="shared" si="13"/>
        <v>5000</v>
      </c>
      <c r="E123" s="201"/>
      <c r="F123" s="202">
        <v>10000</v>
      </c>
      <c r="G123" s="203"/>
      <c r="H123" s="202">
        <v>5000</v>
      </c>
      <c r="I123" s="203"/>
      <c r="J123" s="205"/>
      <c r="K123" s="206"/>
      <c r="L123" s="204"/>
      <c r="M123" s="206"/>
      <c r="N123" s="203"/>
      <c r="O123" s="203"/>
      <c r="P123" s="206"/>
      <c r="Q123" s="203"/>
      <c r="R123" s="205"/>
      <c r="S123" s="207"/>
      <c r="T123" s="208"/>
    </row>
    <row r="124" spans="1:20" s="42" customFormat="1" ht="15">
      <c r="A124" s="45"/>
      <c r="B124" s="45" t="s">
        <v>168</v>
      </c>
      <c r="C124" s="35">
        <f t="shared" si="12"/>
        <v>5000</v>
      </c>
      <c r="D124" s="35">
        <f t="shared" si="13"/>
        <v>5000</v>
      </c>
      <c r="E124" s="46"/>
      <c r="F124" s="90">
        <v>5000</v>
      </c>
      <c r="G124" s="47"/>
      <c r="H124" s="90">
        <v>5000</v>
      </c>
      <c r="I124" s="47"/>
      <c r="J124" s="48"/>
      <c r="K124" s="89"/>
      <c r="L124" s="103"/>
      <c r="M124" s="89"/>
      <c r="N124" s="47"/>
      <c r="O124" s="47"/>
      <c r="P124" s="89"/>
      <c r="Q124" s="47"/>
      <c r="R124" s="48"/>
      <c r="S124" s="96"/>
      <c r="T124" s="49"/>
    </row>
    <row r="125" spans="1:20" s="209" customFormat="1" ht="18" customHeight="1">
      <c r="A125" s="199"/>
      <c r="B125" s="212" t="s">
        <v>256</v>
      </c>
      <c r="C125" s="200">
        <f t="shared" si="12"/>
        <v>2000</v>
      </c>
      <c r="D125" s="200">
        <f t="shared" si="13"/>
        <v>18388</v>
      </c>
      <c r="E125" s="201"/>
      <c r="F125" s="202">
        <v>2000</v>
      </c>
      <c r="G125" s="203"/>
      <c r="H125" s="202">
        <v>18388</v>
      </c>
      <c r="I125" s="203"/>
      <c r="J125" s="205"/>
      <c r="K125" s="206"/>
      <c r="L125" s="203"/>
      <c r="M125" s="206"/>
      <c r="N125" s="203"/>
      <c r="O125" s="203"/>
      <c r="P125" s="206"/>
      <c r="Q125" s="203"/>
      <c r="R125" s="205"/>
      <c r="S125" s="207"/>
      <c r="T125" s="208"/>
    </row>
    <row r="126" spans="1:20" s="209" customFormat="1" ht="30">
      <c r="A126" s="199"/>
      <c r="B126" s="212" t="s">
        <v>235</v>
      </c>
      <c r="C126" s="200">
        <f t="shared" si="12"/>
        <v>0</v>
      </c>
      <c r="D126" s="200">
        <f t="shared" si="13"/>
        <v>4336</v>
      </c>
      <c r="E126" s="201" t="s">
        <v>107</v>
      </c>
      <c r="F126" s="202">
        <v>0</v>
      </c>
      <c r="G126" s="203"/>
      <c r="H126" s="202">
        <v>4336</v>
      </c>
      <c r="I126" s="203"/>
      <c r="J126" s="205"/>
      <c r="K126" s="206"/>
      <c r="L126" s="203"/>
      <c r="M126" s="206"/>
      <c r="N126" s="203"/>
      <c r="O126" s="203"/>
      <c r="P126" s="206"/>
      <c r="Q126" s="203"/>
      <c r="R126" s="205"/>
      <c r="S126" s="207"/>
      <c r="T126" s="208"/>
    </row>
    <row r="127" spans="1:20" s="209" customFormat="1" ht="30">
      <c r="A127" s="199"/>
      <c r="B127" s="212" t="s">
        <v>247</v>
      </c>
      <c r="C127" s="200">
        <f>F127+K127+M127+S127+P127</f>
        <v>0</v>
      </c>
      <c r="D127" s="200">
        <f>H127+L127+N127+Q127+T127</f>
        <v>7004</v>
      </c>
      <c r="E127" s="201" t="s">
        <v>107</v>
      </c>
      <c r="F127" s="202">
        <v>0</v>
      </c>
      <c r="G127" s="203"/>
      <c r="H127" s="202">
        <v>7004</v>
      </c>
      <c r="I127" s="203"/>
      <c r="J127" s="205"/>
      <c r="K127" s="206"/>
      <c r="L127" s="203"/>
      <c r="M127" s="206"/>
      <c r="N127" s="203"/>
      <c r="O127" s="203"/>
      <c r="P127" s="206"/>
      <c r="Q127" s="203"/>
      <c r="R127" s="205"/>
      <c r="S127" s="207"/>
      <c r="T127" s="208"/>
    </row>
    <row r="128" spans="1:20" s="209" customFormat="1" ht="30">
      <c r="A128" s="199"/>
      <c r="B128" s="212" t="s">
        <v>245</v>
      </c>
      <c r="C128" s="200">
        <f t="shared" si="12"/>
        <v>5000</v>
      </c>
      <c r="D128" s="200">
        <f t="shared" si="13"/>
        <v>18000</v>
      </c>
      <c r="E128" s="201"/>
      <c r="F128" s="202">
        <v>5000</v>
      </c>
      <c r="G128" s="203"/>
      <c r="H128" s="202">
        <v>18000</v>
      </c>
      <c r="I128" s="203"/>
      <c r="J128" s="205"/>
      <c r="K128" s="206"/>
      <c r="L128" s="203"/>
      <c r="M128" s="206"/>
      <c r="N128" s="203"/>
      <c r="O128" s="203"/>
      <c r="P128" s="206"/>
      <c r="Q128" s="203"/>
      <c r="R128" s="205"/>
      <c r="S128" s="207"/>
      <c r="T128" s="208"/>
    </row>
    <row r="129" spans="1:20" s="209" customFormat="1" ht="15">
      <c r="A129" s="199"/>
      <c r="B129" s="212"/>
      <c r="C129" s="200">
        <f>F129+K129+M129+S129+P129</f>
        <v>0</v>
      </c>
      <c r="D129" s="200">
        <f>H129+L129+N129+Q129+T129</f>
        <v>0</v>
      </c>
      <c r="E129" s="201"/>
      <c r="F129" s="202"/>
      <c r="G129" s="203"/>
      <c r="H129" s="202"/>
      <c r="I129" s="203"/>
      <c r="J129" s="205"/>
      <c r="K129" s="206"/>
      <c r="L129" s="203"/>
      <c r="M129" s="206"/>
      <c r="N129" s="203"/>
      <c r="O129" s="203"/>
      <c r="P129" s="206"/>
      <c r="Q129" s="203"/>
      <c r="R129" s="205"/>
      <c r="S129" s="207"/>
      <c r="T129" s="208"/>
    </row>
    <row r="130" spans="1:20" s="42" customFormat="1" ht="15">
      <c r="A130" s="45"/>
      <c r="B130" s="111" t="s">
        <v>161</v>
      </c>
      <c r="C130" s="35">
        <f t="shared" si="12"/>
        <v>10000</v>
      </c>
      <c r="D130" s="35">
        <f t="shared" si="13"/>
        <v>10000</v>
      </c>
      <c r="E130" s="46"/>
      <c r="F130" s="90">
        <v>10000</v>
      </c>
      <c r="G130" s="47"/>
      <c r="H130" s="90">
        <v>10000</v>
      </c>
      <c r="I130" s="47"/>
      <c r="J130" s="48"/>
      <c r="K130" s="89"/>
      <c r="L130" s="47"/>
      <c r="M130" s="89"/>
      <c r="N130" s="47"/>
      <c r="O130" s="47"/>
      <c r="P130" s="89"/>
      <c r="Q130" s="47"/>
      <c r="R130" s="48"/>
      <c r="S130" s="96"/>
      <c r="T130" s="49"/>
    </row>
    <row r="131" spans="1:20" s="42" customFormat="1" ht="30">
      <c r="A131" s="45"/>
      <c r="B131" s="45" t="s">
        <v>200</v>
      </c>
      <c r="C131" s="35">
        <f t="shared" si="12"/>
        <v>659</v>
      </c>
      <c r="D131" s="35">
        <f t="shared" si="13"/>
        <v>659</v>
      </c>
      <c r="E131" s="46"/>
      <c r="F131" s="90"/>
      <c r="G131" s="47"/>
      <c r="H131" s="103"/>
      <c r="I131" s="47"/>
      <c r="J131" s="48"/>
      <c r="K131" s="89"/>
      <c r="L131" s="47"/>
      <c r="M131" s="89"/>
      <c r="N131" s="47"/>
      <c r="O131" s="47" t="s">
        <v>196</v>
      </c>
      <c r="P131" s="89">
        <v>659</v>
      </c>
      <c r="Q131" s="47">
        <v>659</v>
      </c>
      <c r="R131" s="48"/>
      <c r="S131" s="96"/>
      <c r="T131" s="49"/>
    </row>
    <row r="132" spans="1:20" s="161" customFormat="1" ht="30">
      <c r="A132" s="157"/>
      <c r="B132" s="157" t="s">
        <v>218</v>
      </c>
      <c r="C132" s="158">
        <f t="shared" si="12"/>
        <v>0</v>
      </c>
      <c r="D132" s="158">
        <f t="shared" si="13"/>
        <v>2668</v>
      </c>
      <c r="E132" s="188" t="s">
        <v>107</v>
      </c>
      <c r="F132" s="189">
        <v>0</v>
      </c>
      <c r="G132" s="166"/>
      <c r="H132" s="184">
        <v>2668</v>
      </c>
      <c r="I132" s="166"/>
      <c r="J132" s="164"/>
      <c r="K132" s="165"/>
      <c r="L132" s="166"/>
      <c r="M132" s="165"/>
      <c r="N132" s="166"/>
      <c r="O132" s="166"/>
      <c r="P132" s="165"/>
      <c r="Q132" s="166"/>
      <c r="R132" s="164"/>
      <c r="S132" s="178"/>
      <c r="T132" s="179"/>
    </row>
    <row r="133" spans="1:20" s="161" customFormat="1" ht="30">
      <c r="A133" s="157"/>
      <c r="B133" s="157" t="s">
        <v>219</v>
      </c>
      <c r="C133" s="158">
        <f t="shared" si="12"/>
        <v>0</v>
      </c>
      <c r="D133" s="158">
        <f t="shared" si="13"/>
        <v>3668</v>
      </c>
      <c r="E133" s="188" t="s">
        <v>107</v>
      </c>
      <c r="F133" s="189">
        <v>0</v>
      </c>
      <c r="G133" s="166"/>
      <c r="H133" s="184">
        <v>3668</v>
      </c>
      <c r="I133" s="166"/>
      <c r="J133" s="164"/>
      <c r="K133" s="165"/>
      <c r="L133" s="166"/>
      <c r="M133" s="165"/>
      <c r="N133" s="166"/>
      <c r="O133" s="166"/>
      <c r="P133" s="165"/>
      <c r="Q133" s="166"/>
      <c r="R133" s="164"/>
      <c r="S133" s="178"/>
      <c r="T133" s="179"/>
    </row>
    <row r="134" spans="1:20" s="161" customFormat="1" ht="30">
      <c r="A134" s="157"/>
      <c r="B134" s="157" t="s">
        <v>221</v>
      </c>
      <c r="C134" s="158">
        <f t="shared" si="12"/>
        <v>0</v>
      </c>
      <c r="D134" s="158">
        <f t="shared" si="13"/>
        <v>2668</v>
      </c>
      <c r="E134" s="188" t="s">
        <v>107</v>
      </c>
      <c r="F134" s="189">
        <v>0</v>
      </c>
      <c r="G134" s="166"/>
      <c r="H134" s="184">
        <v>2668</v>
      </c>
      <c r="I134" s="166"/>
      <c r="J134" s="164"/>
      <c r="K134" s="165"/>
      <c r="L134" s="166"/>
      <c r="M134" s="165"/>
      <c r="N134" s="166"/>
      <c r="O134" s="166"/>
      <c r="P134" s="165"/>
      <c r="Q134" s="166"/>
      <c r="R134" s="164"/>
      <c r="S134" s="178"/>
      <c r="T134" s="179"/>
    </row>
    <row r="135" spans="1:20" s="209" customFormat="1" ht="30">
      <c r="A135" s="199"/>
      <c r="B135" s="199" t="s">
        <v>222</v>
      </c>
      <c r="C135" s="200">
        <f t="shared" si="12"/>
        <v>0</v>
      </c>
      <c r="D135" s="200">
        <f t="shared" si="13"/>
        <v>5336</v>
      </c>
      <c r="E135" s="201" t="s">
        <v>107</v>
      </c>
      <c r="F135" s="202">
        <v>0</v>
      </c>
      <c r="G135" s="203"/>
      <c r="H135" s="204">
        <v>5336</v>
      </c>
      <c r="I135" s="203"/>
      <c r="J135" s="205"/>
      <c r="K135" s="206"/>
      <c r="L135" s="203"/>
      <c r="M135" s="206"/>
      <c r="N135" s="203"/>
      <c r="O135" s="203"/>
      <c r="P135" s="206"/>
      <c r="Q135" s="203"/>
      <c r="R135" s="205"/>
      <c r="S135" s="207"/>
      <c r="T135" s="208"/>
    </row>
    <row r="136" spans="1:20" s="209" customFormat="1" ht="30">
      <c r="A136" s="199"/>
      <c r="B136" s="199" t="s">
        <v>223</v>
      </c>
      <c r="C136" s="200">
        <f t="shared" si="12"/>
        <v>0</v>
      </c>
      <c r="D136" s="200">
        <f t="shared" si="13"/>
        <v>1834</v>
      </c>
      <c r="E136" s="201" t="s">
        <v>107</v>
      </c>
      <c r="F136" s="202">
        <v>0</v>
      </c>
      <c r="G136" s="203"/>
      <c r="H136" s="204">
        <v>1834</v>
      </c>
      <c r="I136" s="203"/>
      <c r="J136" s="205"/>
      <c r="K136" s="206"/>
      <c r="L136" s="203"/>
      <c r="M136" s="206"/>
      <c r="N136" s="203"/>
      <c r="O136" s="203"/>
      <c r="P136" s="206"/>
      <c r="Q136" s="203"/>
      <c r="R136" s="205"/>
      <c r="S136" s="207"/>
      <c r="T136" s="208"/>
    </row>
    <row r="137" spans="1:20" s="209" customFormat="1" ht="30">
      <c r="A137" s="199"/>
      <c r="B137" s="199" t="s">
        <v>224</v>
      </c>
      <c r="C137" s="200">
        <f t="shared" si="12"/>
        <v>0</v>
      </c>
      <c r="D137" s="200">
        <f t="shared" si="13"/>
        <v>1834</v>
      </c>
      <c r="E137" s="201" t="s">
        <v>107</v>
      </c>
      <c r="F137" s="202">
        <v>0</v>
      </c>
      <c r="G137" s="203"/>
      <c r="H137" s="204">
        <v>1834</v>
      </c>
      <c r="I137" s="203"/>
      <c r="J137" s="205"/>
      <c r="K137" s="206"/>
      <c r="L137" s="203"/>
      <c r="M137" s="206"/>
      <c r="N137" s="203"/>
      <c r="O137" s="203"/>
      <c r="P137" s="206"/>
      <c r="Q137" s="203"/>
      <c r="R137" s="205"/>
      <c r="S137" s="207"/>
      <c r="T137" s="208"/>
    </row>
    <row r="138" spans="1:20" s="209" customFormat="1" ht="30">
      <c r="A138" s="199"/>
      <c r="B138" s="199" t="s">
        <v>225</v>
      </c>
      <c r="C138" s="200">
        <f t="shared" si="12"/>
        <v>0</v>
      </c>
      <c r="D138" s="200">
        <f t="shared" si="13"/>
        <v>3502</v>
      </c>
      <c r="E138" s="201" t="s">
        <v>107</v>
      </c>
      <c r="F138" s="202">
        <v>0</v>
      </c>
      <c r="G138" s="203"/>
      <c r="H138" s="204">
        <v>3502</v>
      </c>
      <c r="I138" s="203"/>
      <c r="J138" s="205"/>
      <c r="K138" s="206"/>
      <c r="L138" s="203"/>
      <c r="M138" s="206"/>
      <c r="N138" s="203"/>
      <c r="O138" s="203"/>
      <c r="P138" s="206"/>
      <c r="Q138" s="203"/>
      <c r="R138" s="205"/>
      <c r="S138" s="207"/>
      <c r="T138" s="208"/>
    </row>
    <row r="139" spans="1:20" s="209" customFormat="1" ht="30">
      <c r="A139" s="199"/>
      <c r="B139" s="199" t="s">
        <v>246</v>
      </c>
      <c r="C139" s="200">
        <f>F139+K139+M139+S139+P139</f>
        <v>0</v>
      </c>
      <c r="D139" s="200">
        <f>H139+L139+N139+Q139+T139</f>
        <v>13780</v>
      </c>
      <c r="E139" s="201" t="s">
        <v>107</v>
      </c>
      <c r="F139" s="202">
        <v>0</v>
      </c>
      <c r="G139" s="203"/>
      <c r="H139" s="204">
        <v>8780</v>
      </c>
      <c r="I139" s="203"/>
      <c r="J139" s="205"/>
      <c r="K139" s="206"/>
      <c r="L139" s="203"/>
      <c r="M139" s="206">
        <v>0</v>
      </c>
      <c r="N139" s="203">
        <v>5000</v>
      </c>
      <c r="O139" s="203"/>
      <c r="P139" s="206"/>
      <c r="Q139" s="203"/>
      <c r="R139" s="205"/>
      <c r="S139" s="207"/>
      <c r="T139" s="208"/>
    </row>
    <row r="140" spans="1:20" s="209" customFormat="1" ht="30">
      <c r="A140" s="199"/>
      <c r="B140" s="199" t="s">
        <v>236</v>
      </c>
      <c r="C140" s="200">
        <f t="shared" si="12"/>
        <v>0</v>
      </c>
      <c r="D140" s="200">
        <f t="shared" si="13"/>
        <v>13500</v>
      </c>
      <c r="E140" s="201" t="s">
        <v>107</v>
      </c>
      <c r="F140" s="202">
        <v>0</v>
      </c>
      <c r="G140" s="203"/>
      <c r="H140" s="204">
        <v>8500</v>
      </c>
      <c r="I140" s="203"/>
      <c r="J140" s="205"/>
      <c r="K140" s="206"/>
      <c r="L140" s="203"/>
      <c r="M140" s="206">
        <v>0</v>
      </c>
      <c r="N140" s="203">
        <v>5000</v>
      </c>
      <c r="O140" s="203"/>
      <c r="P140" s="206"/>
      <c r="Q140" s="203"/>
      <c r="R140" s="205"/>
      <c r="S140" s="207"/>
      <c r="T140" s="208"/>
    </row>
    <row r="141" spans="1:20" s="42" customFormat="1" ht="15">
      <c r="A141" s="45"/>
      <c r="B141" s="45"/>
      <c r="C141" s="35">
        <f t="shared" si="12"/>
        <v>0</v>
      </c>
      <c r="D141" s="35">
        <f t="shared" si="13"/>
        <v>0</v>
      </c>
      <c r="E141" s="46"/>
      <c r="F141" s="90"/>
      <c r="G141" s="47"/>
      <c r="H141" s="47"/>
      <c r="I141" s="47"/>
      <c r="J141" s="48"/>
      <c r="K141" s="89"/>
      <c r="L141" s="47"/>
      <c r="M141" s="89"/>
      <c r="N141" s="47"/>
      <c r="O141" s="47"/>
      <c r="P141" s="89"/>
      <c r="Q141" s="47"/>
      <c r="R141" s="48"/>
      <c r="S141" s="96"/>
      <c r="T141" s="49"/>
    </row>
    <row r="142" spans="1:20" s="42" customFormat="1" ht="15">
      <c r="A142" s="53">
        <v>5202</v>
      </c>
      <c r="B142" s="53" t="s">
        <v>43</v>
      </c>
      <c r="C142" s="35">
        <f>F142+K142+M142+S142+P142</f>
        <v>0</v>
      </c>
      <c r="D142" s="35">
        <f>H142+L142+N142+Q142+T142</f>
        <v>0</v>
      </c>
      <c r="E142" s="55"/>
      <c r="F142" s="89">
        <f>SUM(F143:F143)</f>
        <v>0</v>
      </c>
      <c r="G142" s="54">
        <f>SUM(G143:G143)</f>
        <v>0</v>
      </c>
      <c r="H142" s="55">
        <f>SUM(H143:H143)</f>
        <v>0</v>
      </c>
      <c r="I142" s="55">
        <f>SUM(I143:I143)</f>
        <v>0</v>
      </c>
      <c r="J142" s="55"/>
      <c r="K142" s="94">
        <f>SUM(K143:K143)</f>
        <v>0</v>
      </c>
      <c r="L142" s="55">
        <f>SUM(L143:L143)</f>
        <v>0</v>
      </c>
      <c r="M142" s="94">
        <f>SUM(M143:M143)</f>
        <v>0</v>
      </c>
      <c r="N142" s="55">
        <f>SUM(N143:N143)</f>
        <v>0</v>
      </c>
      <c r="O142" s="55"/>
      <c r="P142" s="94">
        <f>SUM(P143:P143)</f>
        <v>0</v>
      </c>
      <c r="Q142" s="55">
        <f>SUM(Q143:Q143)</f>
        <v>0</v>
      </c>
      <c r="R142" s="55"/>
      <c r="S142" s="96">
        <f>SUM(S143:S143)</f>
        <v>0</v>
      </c>
      <c r="T142" s="56">
        <f>SUM(T143:T143)</f>
        <v>0</v>
      </c>
    </row>
    <row r="143" spans="1:20" s="42" customFormat="1" ht="15">
      <c r="A143" s="45"/>
      <c r="B143" s="77"/>
      <c r="C143" s="35">
        <f>F143+K143+M143+S143+P143</f>
        <v>0</v>
      </c>
      <c r="D143" s="35">
        <f>H143+L143+N143+Q143+T143</f>
        <v>0</v>
      </c>
      <c r="E143" s="48"/>
      <c r="F143" s="89"/>
      <c r="G143" s="47"/>
      <c r="H143" s="47"/>
      <c r="I143" s="47"/>
      <c r="J143" s="48"/>
      <c r="K143" s="89"/>
      <c r="L143" s="47"/>
      <c r="M143" s="89"/>
      <c r="N143" s="47"/>
      <c r="O143" s="47"/>
      <c r="P143" s="89"/>
      <c r="Q143" s="47"/>
      <c r="R143" s="48"/>
      <c r="S143" s="96"/>
      <c r="T143" s="49"/>
    </row>
    <row r="144" spans="1:20" s="42" customFormat="1" ht="30">
      <c r="A144" s="53">
        <v>5203</v>
      </c>
      <c r="B144" s="53" t="s">
        <v>25</v>
      </c>
      <c r="C144" s="35">
        <f>F144+K144+M144+S144+P144</f>
        <v>297490</v>
      </c>
      <c r="D144" s="35">
        <f>H144+L144+N144+Q144+T144</f>
        <v>363795</v>
      </c>
      <c r="E144" s="55"/>
      <c r="F144" s="89">
        <f>SUM(F145:F187)</f>
        <v>171218</v>
      </c>
      <c r="G144" s="54">
        <f>SUM(G145:G187)</f>
        <v>0</v>
      </c>
      <c r="H144" s="55">
        <f>SUM(H145:H187)</f>
        <v>258209</v>
      </c>
      <c r="I144" s="55">
        <f>SUM(I145:I187)</f>
        <v>0</v>
      </c>
      <c r="J144" s="55"/>
      <c r="K144" s="94">
        <f>SUM(K145:K187)</f>
        <v>0</v>
      </c>
      <c r="L144" s="55">
        <f>SUM(L145:L187)</f>
        <v>0</v>
      </c>
      <c r="M144" s="94">
        <f>SUM(M145:M187)</f>
        <v>125000</v>
      </c>
      <c r="N144" s="55">
        <f>SUM(N145:N187)</f>
        <v>104314</v>
      </c>
      <c r="O144" s="55"/>
      <c r="P144" s="94">
        <f>SUM(P145:P187)</f>
        <v>1272</v>
      </c>
      <c r="Q144" s="55">
        <f>SUM(Q145:Q187)</f>
        <v>1272</v>
      </c>
      <c r="R144" s="55"/>
      <c r="S144" s="96">
        <f>SUM(S145:S187)</f>
        <v>0</v>
      </c>
      <c r="T144" s="56">
        <f>SUM(T145:T187)</f>
        <v>0</v>
      </c>
    </row>
    <row r="145" spans="1:20" s="42" customFormat="1" ht="15">
      <c r="A145" s="45"/>
      <c r="B145" s="144" t="s">
        <v>154</v>
      </c>
      <c r="C145" s="35">
        <f aca="true" t="shared" si="14" ref="C145:C187">F145+K145+M145+S145+P145</f>
        <v>14000</v>
      </c>
      <c r="D145" s="35">
        <f aca="true" t="shared" si="15" ref="D145:D187">H145+L145+N145+Q145+T145</f>
        <v>14000</v>
      </c>
      <c r="E145" s="48" t="s">
        <v>107</v>
      </c>
      <c r="F145" s="89">
        <v>14000</v>
      </c>
      <c r="G145" s="47"/>
      <c r="H145" s="89">
        <v>14000</v>
      </c>
      <c r="I145" s="47"/>
      <c r="J145" s="48"/>
      <c r="K145" s="89"/>
      <c r="L145" s="47"/>
      <c r="M145" s="89"/>
      <c r="N145" s="47"/>
      <c r="O145" s="47"/>
      <c r="P145" s="89"/>
      <c r="Q145" s="47"/>
      <c r="R145" s="48"/>
      <c r="S145" s="96"/>
      <c r="T145" s="49"/>
    </row>
    <row r="146" spans="1:20" s="42" customFormat="1" ht="15">
      <c r="A146" s="45"/>
      <c r="B146" s="130" t="s">
        <v>142</v>
      </c>
      <c r="C146" s="35">
        <f t="shared" si="14"/>
        <v>5000</v>
      </c>
      <c r="D146" s="35">
        <f t="shared" si="15"/>
        <v>5000</v>
      </c>
      <c r="E146" s="48" t="s">
        <v>107</v>
      </c>
      <c r="F146" s="89">
        <v>5000</v>
      </c>
      <c r="G146" s="47"/>
      <c r="H146" s="89">
        <v>5000</v>
      </c>
      <c r="I146" s="47"/>
      <c r="J146" s="48"/>
      <c r="K146" s="89"/>
      <c r="L146" s="47"/>
      <c r="M146" s="89"/>
      <c r="N146" s="47"/>
      <c r="O146" s="47"/>
      <c r="P146" s="89"/>
      <c r="Q146" s="47"/>
      <c r="R146" s="48"/>
      <c r="S146" s="96"/>
      <c r="T146" s="49"/>
    </row>
    <row r="147" spans="1:20" s="42" customFormat="1" ht="15">
      <c r="A147" s="45"/>
      <c r="B147" s="130" t="s">
        <v>127</v>
      </c>
      <c r="C147" s="35">
        <f t="shared" si="14"/>
        <v>4500</v>
      </c>
      <c r="D147" s="35">
        <f t="shared" si="15"/>
        <v>4500</v>
      </c>
      <c r="E147" s="48" t="s">
        <v>107</v>
      </c>
      <c r="F147" s="89">
        <v>4500</v>
      </c>
      <c r="G147" s="47"/>
      <c r="H147" s="89">
        <v>4500</v>
      </c>
      <c r="I147" s="47"/>
      <c r="J147" s="48"/>
      <c r="K147" s="89"/>
      <c r="L147" s="47"/>
      <c r="M147" s="89"/>
      <c r="N147" s="47"/>
      <c r="O147" s="47"/>
      <c r="P147" s="89"/>
      <c r="Q147" s="47"/>
      <c r="R147" s="48"/>
      <c r="S147" s="96"/>
      <c r="T147" s="49"/>
    </row>
    <row r="148" spans="1:20" s="161" customFormat="1" ht="15">
      <c r="A148" s="157"/>
      <c r="B148" s="159" t="s">
        <v>164</v>
      </c>
      <c r="C148" s="158">
        <f t="shared" si="14"/>
        <v>5000</v>
      </c>
      <c r="D148" s="158">
        <f t="shared" si="15"/>
        <v>0</v>
      </c>
      <c r="E148" s="164" t="s">
        <v>107</v>
      </c>
      <c r="F148" s="165">
        <v>5000</v>
      </c>
      <c r="G148" s="166"/>
      <c r="H148" s="165">
        <v>0</v>
      </c>
      <c r="I148" s="166"/>
      <c r="J148" s="164"/>
      <c r="K148" s="165"/>
      <c r="L148" s="166"/>
      <c r="M148" s="165"/>
      <c r="N148" s="166"/>
      <c r="O148" s="166"/>
      <c r="P148" s="165"/>
      <c r="Q148" s="166"/>
      <c r="R148" s="164"/>
      <c r="S148" s="178"/>
      <c r="T148" s="179"/>
    </row>
    <row r="149" spans="1:20" s="161" customFormat="1" ht="15">
      <c r="A149" s="157"/>
      <c r="B149" s="196" t="s">
        <v>131</v>
      </c>
      <c r="C149" s="158">
        <f t="shared" si="14"/>
        <v>5000</v>
      </c>
      <c r="D149" s="158">
        <f t="shared" si="15"/>
        <v>0</v>
      </c>
      <c r="E149" s="164" t="s">
        <v>107</v>
      </c>
      <c r="F149" s="165">
        <v>5000</v>
      </c>
      <c r="G149" s="166"/>
      <c r="H149" s="165">
        <v>0</v>
      </c>
      <c r="I149" s="166"/>
      <c r="J149" s="164"/>
      <c r="K149" s="165"/>
      <c r="L149" s="166"/>
      <c r="M149" s="165"/>
      <c r="N149" s="166"/>
      <c r="O149" s="166"/>
      <c r="P149" s="165"/>
      <c r="Q149" s="166"/>
      <c r="R149" s="164"/>
      <c r="S149" s="178"/>
      <c r="T149" s="179"/>
    </row>
    <row r="150" spans="1:20" s="42" customFormat="1" ht="15">
      <c r="A150" s="45"/>
      <c r="B150" s="145" t="s">
        <v>165</v>
      </c>
      <c r="C150" s="35">
        <f t="shared" si="14"/>
        <v>15000</v>
      </c>
      <c r="D150" s="35">
        <f t="shared" si="15"/>
        <v>15000</v>
      </c>
      <c r="E150" s="48" t="s">
        <v>107</v>
      </c>
      <c r="F150" s="89">
        <v>15000</v>
      </c>
      <c r="G150" s="47"/>
      <c r="H150" s="89">
        <v>15000</v>
      </c>
      <c r="I150" s="47"/>
      <c r="J150" s="48"/>
      <c r="K150" s="89"/>
      <c r="L150" s="47"/>
      <c r="M150" s="89"/>
      <c r="N150" s="103"/>
      <c r="O150" s="47"/>
      <c r="P150" s="89"/>
      <c r="Q150" s="47"/>
      <c r="R150" s="48"/>
      <c r="S150" s="96"/>
      <c r="T150" s="49"/>
    </row>
    <row r="151" spans="1:20" s="42" customFormat="1" ht="15">
      <c r="A151" s="45"/>
      <c r="B151" s="146" t="s">
        <v>132</v>
      </c>
      <c r="C151" s="35">
        <f t="shared" si="14"/>
        <v>9000</v>
      </c>
      <c r="D151" s="35">
        <f t="shared" si="15"/>
        <v>9000</v>
      </c>
      <c r="E151" s="48" t="s">
        <v>107</v>
      </c>
      <c r="F151" s="89">
        <v>9000</v>
      </c>
      <c r="G151" s="47"/>
      <c r="H151" s="89">
        <v>9000</v>
      </c>
      <c r="I151" s="47"/>
      <c r="J151" s="48"/>
      <c r="K151" s="89"/>
      <c r="L151" s="47"/>
      <c r="M151" s="89"/>
      <c r="N151" s="103"/>
      <c r="O151" s="47"/>
      <c r="P151" s="89"/>
      <c r="Q151" s="47"/>
      <c r="R151" s="48"/>
      <c r="S151" s="96"/>
      <c r="T151" s="49"/>
    </row>
    <row r="152" spans="1:20" s="42" customFormat="1" ht="15">
      <c r="A152" s="45"/>
      <c r="B152" s="130" t="s">
        <v>133</v>
      </c>
      <c r="C152" s="35">
        <f t="shared" si="14"/>
        <v>2000</v>
      </c>
      <c r="D152" s="35">
        <f t="shared" si="15"/>
        <v>2000</v>
      </c>
      <c r="E152" s="48" t="s">
        <v>107</v>
      </c>
      <c r="F152" s="89">
        <v>2000</v>
      </c>
      <c r="G152" s="47"/>
      <c r="H152" s="89">
        <v>2000</v>
      </c>
      <c r="I152" s="47"/>
      <c r="J152" s="48"/>
      <c r="K152" s="89"/>
      <c r="L152" s="47"/>
      <c r="M152" s="89"/>
      <c r="N152" s="103"/>
      <c r="O152" s="47"/>
      <c r="P152" s="89"/>
      <c r="Q152" s="47"/>
      <c r="R152" s="48"/>
      <c r="S152" s="96"/>
      <c r="T152" s="49"/>
    </row>
    <row r="153" spans="1:20" s="161" customFormat="1" ht="15">
      <c r="A153" s="157"/>
      <c r="B153" s="187" t="s">
        <v>213</v>
      </c>
      <c r="C153" s="158">
        <f>F153+K153+M153+S153+P153</f>
        <v>0</v>
      </c>
      <c r="D153" s="158">
        <f>H153+L153+N153+Q153+T153</f>
        <v>11550</v>
      </c>
      <c r="E153" s="164"/>
      <c r="F153" s="165"/>
      <c r="G153" s="166"/>
      <c r="H153" s="165"/>
      <c r="I153" s="166"/>
      <c r="J153" s="164"/>
      <c r="K153" s="165"/>
      <c r="L153" s="166"/>
      <c r="M153" s="165">
        <v>0</v>
      </c>
      <c r="N153" s="184">
        <v>11550</v>
      </c>
      <c r="O153" s="166"/>
      <c r="P153" s="165"/>
      <c r="Q153" s="166"/>
      <c r="R153" s="164"/>
      <c r="S153" s="178"/>
      <c r="T153" s="179"/>
    </row>
    <row r="154" spans="1:20" s="42" customFormat="1" ht="15">
      <c r="A154" s="45"/>
      <c r="B154" s="146" t="s">
        <v>134</v>
      </c>
      <c r="C154" s="35">
        <f t="shared" si="14"/>
        <v>5716</v>
      </c>
      <c r="D154" s="35">
        <f t="shared" si="15"/>
        <v>5716</v>
      </c>
      <c r="E154" s="48" t="s">
        <v>107</v>
      </c>
      <c r="F154" s="89">
        <v>5716</v>
      </c>
      <c r="G154" s="47"/>
      <c r="H154" s="89">
        <v>5716</v>
      </c>
      <c r="I154" s="47"/>
      <c r="J154" s="48"/>
      <c r="K154" s="89"/>
      <c r="L154" s="47"/>
      <c r="M154" s="89"/>
      <c r="N154" s="103"/>
      <c r="O154" s="47"/>
      <c r="P154" s="89"/>
      <c r="Q154" s="47"/>
      <c r="R154" s="48"/>
      <c r="S154" s="96"/>
      <c r="T154" s="49"/>
    </row>
    <row r="155" spans="1:20" s="42" customFormat="1" ht="15">
      <c r="A155" s="45"/>
      <c r="B155" s="147" t="s">
        <v>135</v>
      </c>
      <c r="C155" s="35">
        <f t="shared" si="14"/>
        <v>5000</v>
      </c>
      <c r="D155" s="35">
        <f t="shared" si="15"/>
        <v>5000</v>
      </c>
      <c r="E155" s="48" t="s">
        <v>107</v>
      </c>
      <c r="F155" s="89">
        <v>5000</v>
      </c>
      <c r="G155" s="47"/>
      <c r="H155" s="89">
        <v>5000</v>
      </c>
      <c r="I155" s="47"/>
      <c r="J155" s="48"/>
      <c r="K155" s="89"/>
      <c r="L155" s="47"/>
      <c r="M155" s="89"/>
      <c r="N155" s="103"/>
      <c r="O155" s="47"/>
      <c r="P155" s="89"/>
      <c r="Q155" s="47"/>
      <c r="R155" s="48"/>
      <c r="S155" s="96"/>
      <c r="T155" s="49"/>
    </row>
    <row r="156" spans="1:20" s="42" customFormat="1" ht="30">
      <c r="A156" s="45"/>
      <c r="B156" s="147" t="s">
        <v>178</v>
      </c>
      <c r="C156" s="35">
        <f t="shared" si="14"/>
        <v>24350</v>
      </c>
      <c r="D156" s="35"/>
      <c r="E156" s="48" t="s">
        <v>107</v>
      </c>
      <c r="F156" s="89">
        <v>24350</v>
      </c>
      <c r="G156" s="47"/>
      <c r="H156" s="89">
        <v>24350</v>
      </c>
      <c r="I156" s="47"/>
      <c r="J156" s="48"/>
      <c r="K156" s="89"/>
      <c r="L156" s="47"/>
      <c r="M156" s="89"/>
      <c r="N156" s="103"/>
      <c r="O156" s="47"/>
      <c r="P156" s="89"/>
      <c r="Q156" s="47"/>
      <c r="R156" s="48"/>
      <c r="S156" s="96"/>
      <c r="T156" s="49"/>
    </row>
    <row r="157" spans="1:20" s="42" customFormat="1" ht="15">
      <c r="A157" s="45"/>
      <c r="B157" s="146" t="s">
        <v>136</v>
      </c>
      <c r="C157" s="35">
        <f t="shared" si="14"/>
        <v>32000</v>
      </c>
      <c r="D157" s="35">
        <f t="shared" si="15"/>
        <v>32000</v>
      </c>
      <c r="E157" s="48" t="s">
        <v>107</v>
      </c>
      <c r="F157" s="89">
        <v>32000</v>
      </c>
      <c r="G157" s="47"/>
      <c r="H157" s="89">
        <v>32000</v>
      </c>
      <c r="I157" s="47"/>
      <c r="J157" s="48"/>
      <c r="K157" s="89"/>
      <c r="L157" s="47"/>
      <c r="M157" s="89"/>
      <c r="N157" s="103"/>
      <c r="O157" s="47"/>
      <c r="P157" s="89"/>
      <c r="Q157" s="47"/>
      <c r="R157" s="48"/>
      <c r="S157" s="96"/>
      <c r="T157" s="49"/>
    </row>
    <row r="158" spans="1:20" s="209" customFormat="1" ht="30">
      <c r="A158" s="199"/>
      <c r="B158" s="214" t="s">
        <v>137</v>
      </c>
      <c r="C158" s="200">
        <f t="shared" si="14"/>
        <v>14400</v>
      </c>
      <c r="D158" s="200">
        <f t="shared" si="15"/>
        <v>16800</v>
      </c>
      <c r="E158" s="205" t="s">
        <v>107</v>
      </c>
      <c r="F158" s="206">
        <v>14400</v>
      </c>
      <c r="G158" s="203"/>
      <c r="H158" s="206">
        <v>16800</v>
      </c>
      <c r="I158" s="203"/>
      <c r="J158" s="205"/>
      <c r="K158" s="206"/>
      <c r="L158" s="203"/>
      <c r="M158" s="206"/>
      <c r="N158" s="204"/>
      <c r="O158" s="203"/>
      <c r="P158" s="206"/>
      <c r="Q158" s="203"/>
      <c r="R158" s="205"/>
      <c r="S158" s="207"/>
      <c r="T158" s="208"/>
    </row>
    <row r="159" spans="1:20" s="42" customFormat="1" ht="30">
      <c r="A159" s="45"/>
      <c r="B159" s="80" t="s">
        <v>179</v>
      </c>
      <c r="C159" s="35">
        <f>F159+K159+M159+S159+P159</f>
        <v>1800</v>
      </c>
      <c r="D159" s="35">
        <f>H159+L159+N159+Q159+T159</f>
        <v>1800</v>
      </c>
      <c r="E159" s="48" t="s">
        <v>107</v>
      </c>
      <c r="F159" s="89">
        <v>1800</v>
      </c>
      <c r="G159" s="47"/>
      <c r="H159" s="89">
        <v>1800</v>
      </c>
      <c r="I159" s="47"/>
      <c r="J159" s="48"/>
      <c r="K159" s="89"/>
      <c r="L159" s="47"/>
      <c r="M159" s="89"/>
      <c r="N159" s="103"/>
      <c r="O159" s="47"/>
      <c r="P159" s="89"/>
      <c r="Q159" s="47"/>
      <c r="R159" s="48"/>
      <c r="S159" s="96"/>
      <c r="T159" s="49"/>
    </row>
    <row r="160" spans="1:20" s="42" customFormat="1" ht="45">
      <c r="A160" s="45"/>
      <c r="B160" s="80" t="s">
        <v>180</v>
      </c>
      <c r="C160" s="35">
        <f>F160+K160+M160+S160+P160</f>
        <v>25000</v>
      </c>
      <c r="D160" s="35">
        <f>H160+L160+N160+Q160+T160</f>
        <v>25000</v>
      </c>
      <c r="E160" s="48"/>
      <c r="F160" s="89"/>
      <c r="G160" s="47"/>
      <c r="H160" s="89"/>
      <c r="I160" s="47"/>
      <c r="J160" s="48"/>
      <c r="K160" s="89"/>
      <c r="L160" s="47"/>
      <c r="M160" s="89">
        <v>25000</v>
      </c>
      <c r="N160" s="103">
        <v>25000</v>
      </c>
      <c r="O160" s="47"/>
      <c r="P160" s="89"/>
      <c r="Q160" s="47"/>
      <c r="R160" s="48"/>
      <c r="S160" s="96"/>
      <c r="T160" s="49"/>
    </row>
    <row r="161" spans="1:20" s="42" customFormat="1" ht="30">
      <c r="A161" s="45"/>
      <c r="B161" s="80" t="s">
        <v>181</v>
      </c>
      <c r="C161" s="35">
        <f>F161+K161+M161+S161+P161</f>
        <v>8252</v>
      </c>
      <c r="D161" s="35">
        <f>H161+L161+N161+Q161+T161</f>
        <v>8252</v>
      </c>
      <c r="E161" s="48" t="s">
        <v>107</v>
      </c>
      <c r="F161" s="89">
        <v>8252</v>
      </c>
      <c r="G161" s="47"/>
      <c r="H161" s="89">
        <v>8252</v>
      </c>
      <c r="I161" s="47"/>
      <c r="J161" s="48"/>
      <c r="K161" s="89"/>
      <c r="L161" s="47"/>
      <c r="M161" s="89"/>
      <c r="N161" s="103"/>
      <c r="O161" s="47"/>
      <c r="P161" s="89"/>
      <c r="Q161" s="47"/>
      <c r="R161" s="48"/>
      <c r="S161" s="96"/>
      <c r="T161" s="49"/>
    </row>
    <row r="162" spans="1:20" s="42" customFormat="1" ht="15">
      <c r="A162" s="45"/>
      <c r="B162" s="148" t="s">
        <v>138</v>
      </c>
      <c r="C162" s="35">
        <f t="shared" si="14"/>
        <v>2000</v>
      </c>
      <c r="D162" s="35">
        <f t="shared" si="15"/>
        <v>2000</v>
      </c>
      <c r="E162" s="48" t="s">
        <v>107</v>
      </c>
      <c r="F162" s="89">
        <v>2000</v>
      </c>
      <c r="G162" s="47"/>
      <c r="H162" s="89">
        <v>2000</v>
      </c>
      <c r="I162" s="47"/>
      <c r="J162" s="48"/>
      <c r="K162" s="89"/>
      <c r="L162" s="47"/>
      <c r="M162" s="89"/>
      <c r="N162" s="103"/>
      <c r="O162" s="47"/>
      <c r="P162" s="89"/>
      <c r="Q162" s="47"/>
      <c r="R162" s="48"/>
      <c r="S162" s="96"/>
      <c r="T162" s="49"/>
    </row>
    <row r="163" spans="1:20" s="42" customFormat="1" ht="15">
      <c r="A163" s="45"/>
      <c r="B163" s="147" t="s">
        <v>139</v>
      </c>
      <c r="C163" s="35">
        <f t="shared" si="14"/>
        <v>2000</v>
      </c>
      <c r="D163" s="35">
        <f t="shared" si="15"/>
        <v>2000</v>
      </c>
      <c r="E163" s="48" t="s">
        <v>107</v>
      </c>
      <c r="F163" s="89">
        <v>2000</v>
      </c>
      <c r="G163" s="47"/>
      <c r="H163" s="89">
        <v>2000</v>
      </c>
      <c r="I163" s="47"/>
      <c r="J163" s="48"/>
      <c r="K163" s="89"/>
      <c r="L163" s="47"/>
      <c r="M163" s="89"/>
      <c r="N163" s="103"/>
      <c r="O163" s="47"/>
      <c r="P163" s="89"/>
      <c r="Q163" s="47"/>
      <c r="R163" s="48"/>
      <c r="S163" s="96"/>
      <c r="T163" s="49"/>
    </row>
    <row r="164" spans="1:20" s="42" customFormat="1" ht="15">
      <c r="A164" s="45"/>
      <c r="B164" s="81" t="s">
        <v>140</v>
      </c>
      <c r="C164" s="35">
        <f t="shared" si="14"/>
        <v>3000</v>
      </c>
      <c r="D164" s="35">
        <f t="shared" si="15"/>
        <v>3000</v>
      </c>
      <c r="E164" s="48" t="s">
        <v>107</v>
      </c>
      <c r="F164" s="89">
        <v>3000</v>
      </c>
      <c r="G164" s="103"/>
      <c r="H164" s="89">
        <v>3000</v>
      </c>
      <c r="I164" s="47"/>
      <c r="J164" s="48"/>
      <c r="K164" s="89"/>
      <c r="L164" s="47"/>
      <c r="M164" s="89"/>
      <c r="N164" s="103"/>
      <c r="O164" s="47"/>
      <c r="P164" s="89"/>
      <c r="Q164" s="47"/>
      <c r="R164" s="48"/>
      <c r="S164" s="96"/>
      <c r="T164" s="49"/>
    </row>
    <row r="165" spans="1:20" s="209" customFormat="1" ht="30">
      <c r="A165" s="199"/>
      <c r="B165" s="213" t="s">
        <v>243</v>
      </c>
      <c r="C165" s="200">
        <f>F165+K165+M165+S165+P165</f>
        <v>0</v>
      </c>
      <c r="D165" s="200">
        <f>H165+L165+N165+Q165+T165</f>
        <v>897</v>
      </c>
      <c r="E165" s="205" t="s">
        <v>107</v>
      </c>
      <c r="F165" s="206">
        <v>0</v>
      </c>
      <c r="G165" s="204"/>
      <c r="H165" s="206">
        <v>897</v>
      </c>
      <c r="I165" s="203"/>
      <c r="J165" s="205"/>
      <c r="K165" s="206"/>
      <c r="L165" s="203"/>
      <c r="M165" s="206"/>
      <c r="N165" s="204"/>
      <c r="O165" s="203"/>
      <c r="P165" s="206"/>
      <c r="Q165" s="203"/>
      <c r="R165" s="205"/>
      <c r="S165" s="207"/>
      <c r="T165" s="208"/>
    </row>
    <row r="166" spans="1:20" s="209" customFormat="1" ht="15">
      <c r="A166" s="199"/>
      <c r="B166" s="213" t="s">
        <v>237</v>
      </c>
      <c r="C166" s="200">
        <f>F166+K166+M166+S166+P166</f>
        <v>0</v>
      </c>
      <c r="D166" s="200">
        <f>H166+L166+N166+Q166+T166</f>
        <v>1440</v>
      </c>
      <c r="E166" s="205" t="s">
        <v>107</v>
      </c>
      <c r="F166" s="206">
        <v>0</v>
      </c>
      <c r="G166" s="204"/>
      <c r="H166" s="206">
        <v>1440</v>
      </c>
      <c r="I166" s="203"/>
      <c r="J166" s="205"/>
      <c r="K166" s="206"/>
      <c r="L166" s="203"/>
      <c r="M166" s="206"/>
      <c r="N166" s="204"/>
      <c r="O166" s="203"/>
      <c r="P166" s="206"/>
      <c r="Q166" s="203"/>
      <c r="R166" s="205"/>
      <c r="S166" s="207"/>
      <c r="T166" s="208"/>
    </row>
    <row r="167" spans="1:20" s="209" customFormat="1" ht="30">
      <c r="A167" s="199"/>
      <c r="B167" s="213" t="s">
        <v>160</v>
      </c>
      <c r="C167" s="200">
        <f t="shared" si="14"/>
        <v>70000</v>
      </c>
      <c r="D167" s="200">
        <f t="shared" si="15"/>
        <v>0</v>
      </c>
      <c r="E167" s="205"/>
      <c r="F167" s="206"/>
      <c r="G167" s="203"/>
      <c r="H167" s="206"/>
      <c r="I167" s="203"/>
      <c r="J167" s="205"/>
      <c r="K167" s="206"/>
      <c r="L167" s="203"/>
      <c r="M167" s="206">
        <v>70000</v>
      </c>
      <c r="N167" s="204">
        <v>0</v>
      </c>
      <c r="O167" s="203"/>
      <c r="P167" s="206"/>
      <c r="Q167" s="203"/>
      <c r="R167" s="205"/>
      <c r="S167" s="207"/>
      <c r="T167" s="208"/>
    </row>
    <row r="168" spans="1:20" s="209" customFormat="1" ht="30">
      <c r="A168" s="199"/>
      <c r="B168" s="213" t="s">
        <v>244</v>
      </c>
      <c r="C168" s="200">
        <f aca="true" t="shared" si="16" ref="C168:C174">F168+K168+M168+S168+P168</f>
        <v>0</v>
      </c>
      <c r="D168" s="200">
        <f aca="true" t="shared" si="17" ref="D168:D174">H168+L168+N168+Q168+T168</f>
        <v>9960</v>
      </c>
      <c r="E168" s="205" t="s">
        <v>107</v>
      </c>
      <c r="F168" s="206">
        <v>0</v>
      </c>
      <c r="G168" s="203"/>
      <c r="H168" s="206">
        <v>4980</v>
      </c>
      <c r="I168" s="203"/>
      <c r="J168" s="205"/>
      <c r="K168" s="206"/>
      <c r="L168" s="203"/>
      <c r="M168" s="206">
        <v>0</v>
      </c>
      <c r="N168" s="204">
        <v>4980</v>
      </c>
      <c r="O168" s="203"/>
      <c r="P168" s="206"/>
      <c r="Q168" s="203"/>
      <c r="R168" s="205"/>
      <c r="S168" s="207"/>
      <c r="T168" s="208"/>
    </row>
    <row r="169" spans="1:20" s="209" customFormat="1" ht="15">
      <c r="A169" s="199"/>
      <c r="B169" s="213" t="s">
        <v>255</v>
      </c>
      <c r="C169" s="200">
        <f t="shared" si="16"/>
        <v>0</v>
      </c>
      <c r="D169" s="200">
        <f t="shared" si="17"/>
        <v>8640</v>
      </c>
      <c r="E169" s="205" t="s">
        <v>107</v>
      </c>
      <c r="F169" s="206">
        <v>0</v>
      </c>
      <c r="G169" s="203"/>
      <c r="H169" s="206">
        <v>4320</v>
      </c>
      <c r="I169" s="203"/>
      <c r="J169" s="205"/>
      <c r="K169" s="206"/>
      <c r="L169" s="203"/>
      <c r="M169" s="206">
        <v>0</v>
      </c>
      <c r="N169" s="204">
        <v>4320</v>
      </c>
      <c r="O169" s="203"/>
      <c r="P169" s="206"/>
      <c r="Q169" s="203"/>
      <c r="R169" s="205"/>
      <c r="S169" s="207"/>
      <c r="T169" s="208"/>
    </row>
    <row r="170" spans="1:20" s="209" customFormat="1" ht="15">
      <c r="A170" s="199"/>
      <c r="B170" s="213" t="s">
        <v>257</v>
      </c>
      <c r="C170" s="200">
        <f t="shared" si="16"/>
        <v>0</v>
      </c>
      <c r="D170" s="200">
        <f t="shared" si="17"/>
        <v>5000</v>
      </c>
      <c r="E170" s="205"/>
      <c r="F170" s="206"/>
      <c r="G170" s="203"/>
      <c r="H170" s="206"/>
      <c r="I170" s="203"/>
      <c r="J170" s="205"/>
      <c r="K170" s="206"/>
      <c r="L170" s="203"/>
      <c r="M170" s="206">
        <v>0</v>
      </c>
      <c r="N170" s="204">
        <v>5000</v>
      </c>
      <c r="O170" s="203"/>
      <c r="P170" s="206"/>
      <c r="Q170" s="203"/>
      <c r="R170" s="205"/>
      <c r="S170" s="207"/>
      <c r="T170" s="208"/>
    </row>
    <row r="171" spans="1:20" s="209" customFormat="1" ht="30">
      <c r="A171" s="199"/>
      <c r="B171" s="213" t="s">
        <v>241</v>
      </c>
      <c r="C171" s="200">
        <f t="shared" si="16"/>
        <v>0</v>
      </c>
      <c r="D171" s="200">
        <f t="shared" si="17"/>
        <v>6228</v>
      </c>
      <c r="E171" s="205" t="s">
        <v>107</v>
      </c>
      <c r="F171" s="206">
        <v>0</v>
      </c>
      <c r="G171" s="203"/>
      <c r="H171" s="206">
        <v>3114</v>
      </c>
      <c r="I171" s="203"/>
      <c r="J171" s="205"/>
      <c r="K171" s="206"/>
      <c r="L171" s="203"/>
      <c r="M171" s="206">
        <v>0</v>
      </c>
      <c r="N171" s="204">
        <v>3114</v>
      </c>
      <c r="O171" s="203"/>
      <c r="P171" s="206"/>
      <c r="Q171" s="203"/>
      <c r="R171" s="205"/>
      <c r="S171" s="207"/>
      <c r="T171" s="208"/>
    </row>
    <row r="172" spans="1:20" s="209" customFormat="1" ht="30">
      <c r="A172" s="199"/>
      <c r="B172" s="213" t="s">
        <v>248</v>
      </c>
      <c r="C172" s="200">
        <f t="shared" si="16"/>
        <v>0</v>
      </c>
      <c r="D172" s="200">
        <f t="shared" si="17"/>
        <v>1700</v>
      </c>
      <c r="E172" s="205" t="s">
        <v>107</v>
      </c>
      <c r="F172" s="206">
        <v>0</v>
      </c>
      <c r="G172" s="203"/>
      <c r="H172" s="206">
        <v>850</v>
      </c>
      <c r="I172" s="203"/>
      <c r="J172" s="205"/>
      <c r="K172" s="206"/>
      <c r="L172" s="203"/>
      <c r="M172" s="206">
        <v>0</v>
      </c>
      <c r="N172" s="204">
        <v>850</v>
      </c>
      <c r="O172" s="203"/>
      <c r="P172" s="206"/>
      <c r="Q172" s="203"/>
      <c r="R172" s="205"/>
      <c r="S172" s="207"/>
      <c r="T172" s="208"/>
    </row>
    <row r="173" spans="1:20" s="209" customFormat="1" ht="30">
      <c r="A173" s="199"/>
      <c r="B173" s="213" t="s">
        <v>251</v>
      </c>
      <c r="C173" s="200">
        <f t="shared" si="16"/>
        <v>0</v>
      </c>
      <c r="D173" s="200">
        <f t="shared" si="17"/>
        <v>3000</v>
      </c>
      <c r="E173" s="205"/>
      <c r="F173" s="206"/>
      <c r="G173" s="203"/>
      <c r="H173" s="206"/>
      <c r="I173" s="203"/>
      <c r="J173" s="205"/>
      <c r="K173" s="206"/>
      <c r="L173" s="203"/>
      <c r="M173" s="206">
        <v>0</v>
      </c>
      <c r="N173" s="204">
        <v>3000</v>
      </c>
      <c r="O173" s="203"/>
      <c r="P173" s="206"/>
      <c r="Q173" s="203"/>
      <c r="R173" s="205"/>
      <c r="S173" s="207"/>
      <c r="T173" s="208"/>
    </row>
    <row r="174" spans="1:20" s="209" customFormat="1" ht="30">
      <c r="A174" s="199"/>
      <c r="B174" s="213" t="s">
        <v>234</v>
      </c>
      <c r="C174" s="200">
        <f t="shared" si="16"/>
        <v>0</v>
      </c>
      <c r="D174" s="200">
        <f t="shared" si="17"/>
        <v>3000</v>
      </c>
      <c r="E174" s="205" t="s">
        <v>107</v>
      </c>
      <c r="F174" s="206">
        <v>0</v>
      </c>
      <c r="G174" s="203"/>
      <c r="H174" s="206">
        <v>1500</v>
      </c>
      <c r="I174" s="203"/>
      <c r="J174" s="205"/>
      <c r="K174" s="206"/>
      <c r="L174" s="203"/>
      <c r="M174" s="206">
        <v>0</v>
      </c>
      <c r="N174" s="204">
        <v>1500</v>
      </c>
      <c r="O174" s="203"/>
      <c r="P174" s="206"/>
      <c r="Q174" s="203"/>
      <c r="R174" s="205"/>
      <c r="S174" s="207"/>
      <c r="T174" s="208"/>
    </row>
    <row r="175" spans="1:20" s="209" customFormat="1" ht="15">
      <c r="A175" s="199"/>
      <c r="B175" s="214" t="s">
        <v>141</v>
      </c>
      <c r="C175" s="200">
        <f t="shared" si="14"/>
        <v>3200</v>
      </c>
      <c r="D175" s="200">
        <f t="shared" si="15"/>
        <v>0</v>
      </c>
      <c r="E175" s="205" t="s">
        <v>107</v>
      </c>
      <c r="F175" s="206">
        <v>3200</v>
      </c>
      <c r="G175" s="203"/>
      <c r="H175" s="206">
        <v>0</v>
      </c>
      <c r="I175" s="203"/>
      <c r="J175" s="205"/>
      <c r="K175" s="206"/>
      <c r="L175" s="203"/>
      <c r="M175" s="206"/>
      <c r="N175" s="204"/>
      <c r="O175" s="203"/>
      <c r="P175" s="206"/>
      <c r="Q175" s="203"/>
      <c r="R175" s="205"/>
      <c r="S175" s="207"/>
      <c r="T175" s="208"/>
    </row>
    <row r="176" spans="1:20" s="42" customFormat="1" ht="15">
      <c r="A176" s="45"/>
      <c r="B176" s="98" t="s">
        <v>144</v>
      </c>
      <c r="C176" s="35">
        <f t="shared" si="14"/>
        <v>3000</v>
      </c>
      <c r="D176" s="35">
        <f t="shared" si="15"/>
        <v>3000</v>
      </c>
      <c r="E176" s="48" t="s">
        <v>107</v>
      </c>
      <c r="F176" s="89">
        <v>3000</v>
      </c>
      <c r="G176" s="47"/>
      <c r="H176" s="89">
        <v>3000</v>
      </c>
      <c r="I176" s="47"/>
      <c r="J176" s="48"/>
      <c r="K176" s="89"/>
      <c r="L176" s="47"/>
      <c r="M176" s="89"/>
      <c r="N176" s="103"/>
      <c r="O176" s="47"/>
      <c r="P176" s="89"/>
      <c r="Q176" s="47"/>
      <c r="R176" s="48"/>
      <c r="S176" s="96"/>
      <c r="T176" s="49"/>
    </row>
    <row r="177" spans="1:20" s="209" customFormat="1" ht="15">
      <c r="A177" s="199"/>
      <c r="B177" s="215" t="s">
        <v>145</v>
      </c>
      <c r="C177" s="200">
        <f t="shared" si="14"/>
        <v>5000</v>
      </c>
      <c r="D177" s="200">
        <f t="shared" si="15"/>
        <v>3838</v>
      </c>
      <c r="E177" s="205" t="s">
        <v>107</v>
      </c>
      <c r="F177" s="206">
        <v>5000</v>
      </c>
      <c r="G177" s="203"/>
      <c r="H177" s="206">
        <v>3838</v>
      </c>
      <c r="I177" s="203"/>
      <c r="J177" s="205"/>
      <c r="K177" s="206"/>
      <c r="L177" s="203"/>
      <c r="M177" s="206"/>
      <c r="N177" s="204"/>
      <c r="O177" s="203"/>
      <c r="P177" s="206"/>
      <c r="Q177" s="203"/>
      <c r="R177" s="205"/>
      <c r="S177" s="207"/>
      <c r="T177" s="208"/>
    </row>
    <row r="178" spans="1:20" s="42" customFormat="1" ht="15">
      <c r="A178" s="45"/>
      <c r="B178" s="149" t="s">
        <v>146</v>
      </c>
      <c r="C178" s="35">
        <f t="shared" si="14"/>
        <v>2000</v>
      </c>
      <c r="D178" s="35">
        <f t="shared" si="15"/>
        <v>2000</v>
      </c>
      <c r="E178" s="48" t="s">
        <v>107</v>
      </c>
      <c r="F178" s="89">
        <v>2000</v>
      </c>
      <c r="G178" s="47"/>
      <c r="H178" s="89">
        <v>2000</v>
      </c>
      <c r="I178" s="47"/>
      <c r="J178" s="48"/>
      <c r="K178" s="89"/>
      <c r="L178" s="47"/>
      <c r="M178" s="89"/>
      <c r="N178" s="103"/>
      <c r="O178" s="47"/>
      <c r="P178" s="89"/>
      <c r="Q178" s="47"/>
      <c r="R178" s="48"/>
      <c r="S178" s="96"/>
      <c r="T178" s="49"/>
    </row>
    <row r="179" spans="1:20" s="42" customFormat="1" ht="15">
      <c r="A179" s="45"/>
      <c r="B179" s="149" t="s">
        <v>195</v>
      </c>
      <c r="C179" s="35">
        <f>F179+K179+M179+S179+P179</f>
        <v>1272</v>
      </c>
      <c r="D179" s="35">
        <f>H179+L179+N179+Q179+T179</f>
        <v>1272</v>
      </c>
      <c r="E179" s="48"/>
      <c r="F179" s="89"/>
      <c r="G179" s="47"/>
      <c r="H179" s="89"/>
      <c r="I179" s="47"/>
      <c r="J179" s="48"/>
      <c r="K179" s="89"/>
      <c r="L179" s="47"/>
      <c r="M179" s="89"/>
      <c r="N179" s="103"/>
      <c r="O179" s="47" t="s">
        <v>196</v>
      </c>
      <c r="P179" s="89">
        <v>1272</v>
      </c>
      <c r="Q179" s="103">
        <v>1272</v>
      </c>
      <c r="R179" s="48"/>
      <c r="S179" s="96"/>
      <c r="T179" s="49"/>
    </row>
    <row r="180" spans="1:20" s="42" customFormat="1" ht="15">
      <c r="A180" s="45"/>
      <c r="B180" s="150" t="s">
        <v>152</v>
      </c>
      <c r="C180" s="35">
        <f t="shared" si="14"/>
        <v>1000</v>
      </c>
      <c r="D180" s="35">
        <f t="shared" si="15"/>
        <v>1000</v>
      </c>
      <c r="E180" s="48"/>
      <c r="F180" s="89"/>
      <c r="G180" s="47"/>
      <c r="H180" s="89"/>
      <c r="I180" s="47"/>
      <c r="J180" s="48"/>
      <c r="K180" s="89"/>
      <c r="L180" s="47"/>
      <c r="M180" s="89">
        <v>1000</v>
      </c>
      <c r="N180" s="103">
        <v>1000</v>
      </c>
      <c r="O180" s="47"/>
      <c r="P180" s="89"/>
      <c r="Q180" s="47"/>
      <c r="R180" s="48"/>
      <c r="S180" s="96"/>
      <c r="T180" s="49"/>
    </row>
    <row r="181" spans="1:20" s="209" customFormat="1" ht="15">
      <c r="A181" s="199"/>
      <c r="B181" s="210" t="s">
        <v>229</v>
      </c>
      <c r="C181" s="200">
        <f>F181+K181+M181+S181+P181</f>
        <v>0</v>
      </c>
      <c r="D181" s="200">
        <f>H181+L181+N181+Q181+T181</f>
        <v>38280</v>
      </c>
      <c r="E181" s="205" t="s">
        <v>107</v>
      </c>
      <c r="F181" s="206">
        <v>0</v>
      </c>
      <c r="G181" s="203"/>
      <c r="H181" s="206">
        <v>38280</v>
      </c>
      <c r="I181" s="203"/>
      <c r="J181" s="205"/>
      <c r="K181" s="206"/>
      <c r="L181" s="203"/>
      <c r="M181" s="206"/>
      <c r="N181" s="204"/>
      <c r="O181" s="203"/>
      <c r="P181" s="206"/>
      <c r="Q181" s="203"/>
      <c r="R181" s="205"/>
      <c r="S181" s="207"/>
      <c r="T181" s="208"/>
    </row>
    <row r="182" spans="1:20" s="209" customFormat="1" ht="30">
      <c r="A182" s="199"/>
      <c r="B182" s="210" t="s">
        <v>230</v>
      </c>
      <c r="C182" s="200">
        <f>F182+K182+M182+S182+P182</f>
        <v>0</v>
      </c>
      <c r="D182" s="200">
        <f>H182+L182+N182+Q182+T182</f>
        <v>24580</v>
      </c>
      <c r="E182" s="205" t="s">
        <v>107</v>
      </c>
      <c r="F182" s="206">
        <v>0</v>
      </c>
      <c r="G182" s="203"/>
      <c r="H182" s="206">
        <v>24580</v>
      </c>
      <c r="I182" s="203"/>
      <c r="J182" s="205"/>
      <c r="K182" s="206"/>
      <c r="L182" s="203"/>
      <c r="M182" s="206"/>
      <c r="N182" s="204"/>
      <c r="O182" s="203"/>
      <c r="P182" s="206"/>
      <c r="Q182" s="203"/>
      <c r="R182" s="205"/>
      <c r="S182" s="207"/>
      <c r="T182" s="208"/>
    </row>
    <row r="183" spans="1:20" s="209" customFormat="1" ht="30">
      <c r="A183" s="199"/>
      <c r="B183" s="210" t="s">
        <v>227</v>
      </c>
      <c r="C183" s="200">
        <f>F183+K183+M183+S183+P183</f>
        <v>0</v>
      </c>
      <c r="D183" s="200">
        <f>H183+L183+N183+Q183+T183</f>
        <v>4272</v>
      </c>
      <c r="E183" s="205" t="s">
        <v>107</v>
      </c>
      <c r="F183" s="206">
        <v>0</v>
      </c>
      <c r="G183" s="203"/>
      <c r="H183" s="206">
        <v>4272</v>
      </c>
      <c r="I183" s="203"/>
      <c r="J183" s="205"/>
      <c r="K183" s="206"/>
      <c r="L183" s="203"/>
      <c r="M183" s="206"/>
      <c r="N183" s="204"/>
      <c r="O183" s="203"/>
      <c r="P183" s="206"/>
      <c r="Q183" s="203"/>
      <c r="R183" s="205"/>
      <c r="S183" s="207"/>
      <c r="T183" s="208"/>
    </row>
    <row r="184" spans="1:20" s="209" customFormat="1" ht="15">
      <c r="A184" s="199"/>
      <c r="B184" s="210" t="s">
        <v>226</v>
      </c>
      <c r="C184" s="200">
        <f>F184+K184+M184+S184+P184</f>
        <v>0</v>
      </c>
      <c r="D184" s="200">
        <f>H184+L184+N184+Q184+T184</f>
        <v>5050</v>
      </c>
      <c r="E184" s="205" t="s">
        <v>107</v>
      </c>
      <c r="F184" s="206">
        <v>0</v>
      </c>
      <c r="G184" s="203"/>
      <c r="H184" s="206">
        <v>5050</v>
      </c>
      <c r="I184" s="203"/>
      <c r="J184" s="205"/>
      <c r="K184" s="206"/>
      <c r="L184" s="203"/>
      <c r="M184" s="206"/>
      <c r="N184" s="204"/>
      <c r="O184" s="203"/>
      <c r="P184" s="206"/>
      <c r="Q184" s="203"/>
      <c r="R184" s="205"/>
      <c r="S184" s="207"/>
      <c r="T184" s="208"/>
    </row>
    <row r="185" spans="1:20" s="42" customFormat="1" ht="15">
      <c r="A185" s="45"/>
      <c r="B185" s="102" t="s">
        <v>155</v>
      </c>
      <c r="C185" s="35">
        <f t="shared" si="14"/>
        <v>9000</v>
      </c>
      <c r="D185" s="35">
        <f t="shared" si="15"/>
        <v>9000</v>
      </c>
      <c r="E185" s="48"/>
      <c r="F185" s="89"/>
      <c r="G185" s="47"/>
      <c r="H185" s="89"/>
      <c r="I185" s="47"/>
      <c r="J185" s="48"/>
      <c r="K185" s="89"/>
      <c r="L185" s="47"/>
      <c r="M185" s="89">
        <v>9000</v>
      </c>
      <c r="N185" s="103">
        <v>9000</v>
      </c>
      <c r="O185" s="47"/>
      <c r="P185" s="89"/>
      <c r="Q185" s="47"/>
      <c r="R185" s="48"/>
      <c r="S185" s="96"/>
      <c r="T185" s="49"/>
    </row>
    <row r="186" spans="1:20" s="42" customFormat="1" ht="30">
      <c r="A186" s="45"/>
      <c r="B186" s="102" t="s">
        <v>156</v>
      </c>
      <c r="C186" s="35">
        <f t="shared" si="14"/>
        <v>20000</v>
      </c>
      <c r="D186" s="35">
        <f t="shared" si="15"/>
        <v>20000</v>
      </c>
      <c r="E186" s="48"/>
      <c r="F186" s="89"/>
      <c r="G186" s="47"/>
      <c r="H186" s="89"/>
      <c r="I186" s="47"/>
      <c r="J186" s="48"/>
      <c r="K186" s="89"/>
      <c r="L186" s="47"/>
      <c r="M186" s="89">
        <v>20000</v>
      </c>
      <c r="N186" s="103">
        <v>20000</v>
      </c>
      <c r="O186" s="47"/>
      <c r="P186" s="89"/>
      <c r="Q186" s="47"/>
      <c r="R186" s="48"/>
      <c r="S186" s="96"/>
      <c r="T186" s="49"/>
    </row>
    <row r="187" spans="1:20" s="209" customFormat="1" ht="30">
      <c r="A187" s="199"/>
      <c r="B187" s="213" t="s">
        <v>258</v>
      </c>
      <c r="C187" s="200">
        <f t="shared" si="14"/>
        <v>0</v>
      </c>
      <c r="D187" s="200">
        <f t="shared" si="15"/>
        <v>24670</v>
      </c>
      <c r="E187" s="205" t="s">
        <v>107</v>
      </c>
      <c r="F187" s="206">
        <v>0</v>
      </c>
      <c r="G187" s="203"/>
      <c r="H187" s="206">
        <v>9670</v>
      </c>
      <c r="I187" s="203"/>
      <c r="J187" s="205"/>
      <c r="K187" s="206"/>
      <c r="L187" s="203"/>
      <c r="M187" s="206">
        <v>0</v>
      </c>
      <c r="N187" s="204">
        <v>15000</v>
      </c>
      <c r="O187" s="203"/>
      <c r="P187" s="206"/>
      <c r="Q187" s="203"/>
      <c r="R187" s="205"/>
      <c r="S187" s="206"/>
      <c r="T187" s="208"/>
    </row>
    <row r="188" spans="1:20" s="42" customFormat="1" ht="15">
      <c r="A188" s="53">
        <v>5204</v>
      </c>
      <c r="B188" s="53" t="s">
        <v>26</v>
      </c>
      <c r="C188" s="35">
        <f aca="true" t="shared" si="18" ref="C188:C199">F188+K188+M188+S188+P188</f>
        <v>0</v>
      </c>
      <c r="D188" s="35">
        <f aca="true" t="shared" si="19" ref="D188:D194">H188+L188+N188+Q188+T188</f>
        <v>0</v>
      </c>
      <c r="E188" s="55"/>
      <c r="F188" s="89">
        <f>SUM(F189:F189)</f>
        <v>0</v>
      </c>
      <c r="G188" s="54">
        <f>SUM(G189:G189)</f>
        <v>0</v>
      </c>
      <c r="H188" s="54">
        <f>SUM(H189:H189)</f>
        <v>0</v>
      </c>
      <c r="I188" s="54">
        <f>SUM(I189:I189)</f>
        <v>0</v>
      </c>
      <c r="J188" s="55"/>
      <c r="K188" s="89">
        <f>SUM(K189:K189)</f>
        <v>0</v>
      </c>
      <c r="L188" s="54">
        <f>SUM(L189:L189)</f>
        <v>0</v>
      </c>
      <c r="M188" s="89">
        <f>SUM(M189:M189)</f>
        <v>0</v>
      </c>
      <c r="N188" s="54">
        <f>SUM(N189:N189)</f>
        <v>0</v>
      </c>
      <c r="O188" s="54"/>
      <c r="P188" s="89">
        <f>SUM(P189:P189)</f>
        <v>0</v>
      </c>
      <c r="Q188" s="54">
        <f>SUM(Q189:Q189)</f>
        <v>0</v>
      </c>
      <c r="R188" s="55"/>
      <c r="S188" s="96">
        <f>SUM(S189:S189)</f>
        <v>0</v>
      </c>
      <c r="T188" s="56">
        <f>SUM(T189:T189)</f>
        <v>0</v>
      </c>
    </row>
    <row r="189" spans="1:20" s="42" customFormat="1" ht="15">
      <c r="A189" s="45"/>
      <c r="B189" s="45"/>
      <c r="C189" s="35">
        <f t="shared" si="18"/>
        <v>0</v>
      </c>
      <c r="D189" s="35">
        <f t="shared" si="19"/>
        <v>0</v>
      </c>
      <c r="E189" s="48"/>
      <c r="F189" s="89"/>
      <c r="G189" s="47"/>
      <c r="H189" s="47"/>
      <c r="I189" s="47"/>
      <c r="J189" s="48"/>
      <c r="K189" s="89"/>
      <c r="L189" s="47"/>
      <c r="M189" s="89"/>
      <c r="N189" s="47"/>
      <c r="O189" s="47"/>
      <c r="P189" s="89"/>
      <c r="Q189" s="47"/>
      <c r="R189" s="48"/>
      <c r="S189" s="96"/>
      <c r="T189" s="49"/>
    </row>
    <row r="190" spans="1:20" s="42" customFormat="1" ht="15">
      <c r="A190" s="53">
        <v>5205</v>
      </c>
      <c r="B190" s="53" t="s">
        <v>27</v>
      </c>
      <c r="C190" s="35">
        <f t="shared" si="18"/>
        <v>14646</v>
      </c>
      <c r="D190" s="35">
        <f t="shared" si="19"/>
        <v>14646</v>
      </c>
      <c r="E190" s="55"/>
      <c r="F190" s="89">
        <f>SUM(F191:F194)</f>
        <v>6046</v>
      </c>
      <c r="G190" s="54">
        <f>SUM(G191:G194)</f>
        <v>0</v>
      </c>
      <c r="H190" s="54">
        <f>SUM(H191:H194)</f>
        <v>6046</v>
      </c>
      <c r="I190" s="54">
        <f>SUM(I191:I194)</f>
        <v>0</v>
      </c>
      <c r="J190" s="55"/>
      <c r="K190" s="89">
        <f>SUM(K191:K194)</f>
        <v>0</v>
      </c>
      <c r="L190" s="54">
        <f>SUM(L191:L194)</f>
        <v>0</v>
      </c>
      <c r="M190" s="89">
        <f>SUM(M191:M194)</f>
        <v>8600</v>
      </c>
      <c r="N190" s="54">
        <f>SUM(N191:N194)</f>
        <v>8600</v>
      </c>
      <c r="O190" s="54"/>
      <c r="P190" s="89">
        <f>SUM(P191:P194)</f>
        <v>0</v>
      </c>
      <c r="Q190" s="54">
        <f>SUM(Q191:Q194)</f>
        <v>0</v>
      </c>
      <c r="R190" s="55"/>
      <c r="S190" s="96">
        <f>SUM(S191:S194)</f>
        <v>0</v>
      </c>
      <c r="T190" s="56">
        <f>SUM(T191:T194)</f>
        <v>0</v>
      </c>
    </row>
    <row r="191" spans="1:20" s="42" customFormat="1" ht="30">
      <c r="A191" s="45"/>
      <c r="B191" s="78" t="s">
        <v>182</v>
      </c>
      <c r="C191" s="35">
        <f t="shared" si="18"/>
        <v>8600</v>
      </c>
      <c r="D191" s="35">
        <f t="shared" si="19"/>
        <v>8600</v>
      </c>
      <c r="E191" s="48"/>
      <c r="F191" s="89"/>
      <c r="G191" s="47"/>
      <c r="H191" s="103"/>
      <c r="I191" s="47"/>
      <c r="J191" s="48"/>
      <c r="K191" s="89"/>
      <c r="L191" s="47"/>
      <c r="M191" s="89">
        <v>8600</v>
      </c>
      <c r="N191" s="103">
        <v>8600</v>
      </c>
      <c r="O191" s="47"/>
      <c r="P191" s="89"/>
      <c r="Q191" s="47"/>
      <c r="R191" s="48"/>
      <c r="S191" s="96"/>
      <c r="T191" s="49"/>
    </row>
    <row r="192" spans="1:20" s="42" customFormat="1" ht="30">
      <c r="A192" s="45"/>
      <c r="B192" s="149" t="s">
        <v>143</v>
      </c>
      <c r="C192" s="35">
        <f t="shared" si="18"/>
        <v>3000</v>
      </c>
      <c r="D192" s="35">
        <f t="shared" si="19"/>
        <v>3000</v>
      </c>
      <c r="E192" s="48" t="s">
        <v>107</v>
      </c>
      <c r="F192" s="89">
        <v>3000</v>
      </c>
      <c r="G192" s="47"/>
      <c r="H192" s="103">
        <v>3000</v>
      </c>
      <c r="I192" s="47"/>
      <c r="J192" s="48"/>
      <c r="K192" s="89"/>
      <c r="L192" s="47"/>
      <c r="M192" s="89"/>
      <c r="N192" s="47"/>
      <c r="O192" s="47"/>
      <c r="P192" s="89"/>
      <c r="Q192" s="47"/>
      <c r="R192" s="48"/>
      <c r="S192" s="96"/>
      <c r="T192" s="49"/>
    </row>
    <row r="193" spans="1:20" s="42" customFormat="1" ht="30">
      <c r="A193" s="45"/>
      <c r="B193" s="81" t="s">
        <v>183</v>
      </c>
      <c r="C193" s="35">
        <f t="shared" si="18"/>
        <v>3046</v>
      </c>
      <c r="D193" s="35">
        <f t="shared" si="19"/>
        <v>3046</v>
      </c>
      <c r="E193" s="48" t="s">
        <v>107</v>
      </c>
      <c r="F193" s="89">
        <v>3046</v>
      </c>
      <c r="G193" s="47"/>
      <c r="H193" s="103">
        <v>3046</v>
      </c>
      <c r="I193" s="47"/>
      <c r="J193" s="48"/>
      <c r="K193" s="89"/>
      <c r="L193" s="47"/>
      <c r="M193" s="89"/>
      <c r="N193" s="47"/>
      <c r="O193" s="47"/>
      <c r="P193" s="89"/>
      <c r="Q193" s="47"/>
      <c r="R193" s="48"/>
      <c r="S193" s="96"/>
      <c r="T193" s="49"/>
    </row>
    <row r="194" spans="1:20" s="42" customFormat="1" ht="15">
      <c r="A194" s="45"/>
      <c r="B194" s="45"/>
      <c r="C194" s="35">
        <f t="shared" si="18"/>
        <v>0</v>
      </c>
      <c r="D194" s="35">
        <f t="shared" si="19"/>
        <v>0</v>
      </c>
      <c r="E194" s="48"/>
      <c r="F194" s="89"/>
      <c r="G194" s="47"/>
      <c r="H194" s="103"/>
      <c r="I194" s="47"/>
      <c r="J194" s="48"/>
      <c r="K194" s="89"/>
      <c r="L194" s="47"/>
      <c r="M194" s="89"/>
      <c r="N194" s="47"/>
      <c r="O194" s="47"/>
      <c r="P194" s="89"/>
      <c r="Q194" s="47"/>
      <c r="R194" s="48"/>
      <c r="S194" s="96"/>
      <c r="T194" s="49"/>
    </row>
    <row r="195" spans="1:20" s="42" customFormat="1" ht="15">
      <c r="A195" s="53">
        <v>5206</v>
      </c>
      <c r="B195" s="53" t="s">
        <v>44</v>
      </c>
      <c r="C195" s="35">
        <f t="shared" si="18"/>
        <v>25000</v>
      </c>
      <c r="D195" s="35">
        <f aca="true" t="shared" si="20" ref="D195:D206">H195+L195+N195+Q195+T195</f>
        <v>25000</v>
      </c>
      <c r="E195" s="55"/>
      <c r="F195" s="89">
        <f>F196+F201</f>
        <v>0</v>
      </c>
      <c r="G195" s="54">
        <f>G196+G201</f>
        <v>0</v>
      </c>
      <c r="H195" s="54">
        <f>H196+H201</f>
        <v>0</v>
      </c>
      <c r="I195" s="54">
        <f>I196+I201</f>
        <v>0</v>
      </c>
      <c r="J195" s="55"/>
      <c r="K195" s="89">
        <f>K196+K201</f>
        <v>25000</v>
      </c>
      <c r="L195" s="54">
        <f>L196+L201</f>
        <v>25000</v>
      </c>
      <c r="M195" s="89">
        <f>M196+M201</f>
        <v>0</v>
      </c>
      <c r="N195" s="54">
        <f>N196+N201</f>
        <v>0</v>
      </c>
      <c r="O195" s="54"/>
      <c r="P195" s="89">
        <f>P196+P201</f>
        <v>0</v>
      </c>
      <c r="Q195" s="54">
        <f>Q196+Q201</f>
        <v>0</v>
      </c>
      <c r="R195" s="55"/>
      <c r="S195" s="96">
        <f>S196+S201</f>
        <v>0</v>
      </c>
      <c r="T195" s="56">
        <f>T196+T201</f>
        <v>0</v>
      </c>
    </row>
    <row r="196" spans="1:20" s="42" customFormat="1" ht="15">
      <c r="A196" s="45"/>
      <c r="B196" s="45" t="s">
        <v>48</v>
      </c>
      <c r="C196" s="35">
        <f t="shared" si="18"/>
        <v>25000</v>
      </c>
      <c r="D196" s="35">
        <f t="shared" si="20"/>
        <v>25000</v>
      </c>
      <c r="E196" s="48"/>
      <c r="F196" s="89">
        <f>SUM(F197:F200)</f>
        <v>0</v>
      </c>
      <c r="G196" s="47">
        <f>SUM(G197:G200)</f>
        <v>0</v>
      </c>
      <c r="H196" s="47">
        <f>SUM(H197:H200)</f>
        <v>0</v>
      </c>
      <c r="I196" s="47">
        <f>SUM(I197:I200)</f>
        <v>0</v>
      </c>
      <c r="J196" s="48"/>
      <c r="K196" s="89">
        <f>SUM(K197:K200)</f>
        <v>25000</v>
      </c>
      <c r="L196" s="47">
        <f>SUM(L197:L200)</f>
        <v>25000</v>
      </c>
      <c r="M196" s="89">
        <f>SUM(M197:M200)</f>
        <v>0</v>
      </c>
      <c r="N196" s="47">
        <f>SUM(N197:N200)</f>
        <v>0</v>
      </c>
      <c r="O196" s="47"/>
      <c r="P196" s="89">
        <f>SUM(P197:P200)</f>
        <v>0</v>
      </c>
      <c r="Q196" s="47">
        <f>SUM(Q197:Q200)</f>
        <v>0</v>
      </c>
      <c r="R196" s="48"/>
      <c r="S196" s="96">
        <f>SUM(S197:S200)</f>
        <v>0</v>
      </c>
      <c r="T196" s="49">
        <f>SUM(T197:T200)</f>
        <v>0</v>
      </c>
    </row>
    <row r="197" spans="1:20" s="42" customFormat="1" ht="39.75" customHeight="1">
      <c r="A197" s="45"/>
      <c r="B197" s="136" t="s">
        <v>158</v>
      </c>
      <c r="C197" s="35">
        <f t="shared" si="18"/>
        <v>25000</v>
      </c>
      <c r="D197" s="35">
        <f>H197+L197+N197+Q197+T197</f>
        <v>25000</v>
      </c>
      <c r="E197" s="48"/>
      <c r="F197" s="89"/>
      <c r="G197" s="47"/>
      <c r="H197" s="47"/>
      <c r="I197" s="47"/>
      <c r="J197" s="48" t="s">
        <v>107</v>
      </c>
      <c r="K197" s="89">
        <v>25000</v>
      </c>
      <c r="L197" s="47">
        <v>25000</v>
      </c>
      <c r="M197" s="89"/>
      <c r="N197" s="47"/>
      <c r="O197" s="47"/>
      <c r="P197" s="89"/>
      <c r="Q197" s="47"/>
      <c r="R197" s="48"/>
      <c r="S197" s="96"/>
      <c r="T197" s="49"/>
    </row>
    <row r="198" spans="1:20" s="42" customFormat="1" ht="37.5" customHeight="1">
      <c r="A198" s="45"/>
      <c r="B198" s="131"/>
      <c r="C198" s="35">
        <f t="shared" si="18"/>
        <v>0</v>
      </c>
      <c r="D198" s="35">
        <f>H198+L198+N198+Q198+T198</f>
        <v>0</v>
      </c>
      <c r="E198" s="48"/>
      <c r="F198" s="89"/>
      <c r="G198" s="47"/>
      <c r="H198" s="47"/>
      <c r="I198" s="47"/>
      <c r="J198" s="48"/>
      <c r="K198" s="89"/>
      <c r="L198" s="47"/>
      <c r="M198" s="89"/>
      <c r="N198" s="47"/>
      <c r="O198" s="47"/>
      <c r="P198" s="89"/>
      <c r="Q198" s="47"/>
      <c r="R198" s="48"/>
      <c r="S198" s="96"/>
      <c r="T198" s="49"/>
    </row>
    <row r="199" spans="1:20" s="42" customFormat="1" ht="15">
      <c r="A199" s="45"/>
      <c r="B199" s="78"/>
      <c r="C199" s="35">
        <f t="shared" si="18"/>
        <v>0</v>
      </c>
      <c r="D199" s="35">
        <f>H199+L199+N199+Q199+T199</f>
        <v>0</v>
      </c>
      <c r="E199" s="48"/>
      <c r="F199" s="89"/>
      <c r="G199" s="47"/>
      <c r="H199" s="47"/>
      <c r="I199" s="47"/>
      <c r="J199" s="48"/>
      <c r="K199" s="89"/>
      <c r="L199" s="47"/>
      <c r="M199" s="89"/>
      <c r="N199" s="47"/>
      <c r="O199" s="47"/>
      <c r="P199" s="89"/>
      <c r="Q199" s="47"/>
      <c r="R199" s="48"/>
      <c r="S199" s="96"/>
      <c r="T199" s="49"/>
    </row>
    <row r="200" spans="1:20" s="42" customFormat="1" ht="15">
      <c r="A200" s="45"/>
      <c r="B200" s="45" t="s">
        <v>47</v>
      </c>
      <c r="C200" s="35">
        <f aca="true" t="shared" si="21" ref="C200:C206">F200+K200+M200+S200+P200</f>
        <v>0</v>
      </c>
      <c r="D200" s="35">
        <f t="shared" si="20"/>
        <v>0</v>
      </c>
      <c r="E200" s="48"/>
      <c r="F200" s="89"/>
      <c r="G200" s="47"/>
      <c r="H200" s="47"/>
      <c r="I200" s="47"/>
      <c r="J200" s="48"/>
      <c r="K200" s="89"/>
      <c r="L200" s="47"/>
      <c r="M200" s="89"/>
      <c r="N200" s="47"/>
      <c r="O200" s="47"/>
      <c r="P200" s="89"/>
      <c r="Q200" s="47"/>
      <c r="R200" s="48"/>
      <c r="S200" s="96"/>
      <c r="T200" s="49"/>
    </row>
    <row r="201" spans="1:20" s="42" customFormat="1" ht="15">
      <c r="A201" s="53"/>
      <c r="B201" s="53" t="s">
        <v>20</v>
      </c>
      <c r="C201" s="35">
        <f t="shared" si="21"/>
        <v>0</v>
      </c>
      <c r="D201" s="35">
        <f t="shared" si="20"/>
        <v>0</v>
      </c>
      <c r="E201" s="55"/>
      <c r="F201" s="89">
        <f>SUM(F202:F202)</f>
        <v>0</v>
      </c>
      <c r="G201" s="54">
        <f>SUM(G202:G202)</f>
        <v>0</v>
      </c>
      <c r="H201" s="54">
        <f>SUM(H202:H202)</f>
        <v>0</v>
      </c>
      <c r="I201" s="54">
        <f>SUM(I202:I202)</f>
        <v>0</v>
      </c>
      <c r="J201" s="55"/>
      <c r="K201" s="89">
        <f>SUM(K202:K202)</f>
        <v>0</v>
      </c>
      <c r="L201" s="54">
        <f>SUM(L202:L202)</f>
        <v>0</v>
      </c>
      <c r="M201" s="89">
        <f>SUM(M202:M202)</f>
        <v>0</v>
      </c>
      <c r="N201" s="54">
        <f>SUM(N202:N202)</f>
        <v>0</v>
      </c>
      <c r="O201" s="54"/>
      <c r="P201" s="89">
        <f>SUM(P202:P202)</f>
        <v>0</v>
      </c>
      <c r="Q201" s="54">
        <f>SUM(Q202:Q202)</f>
        <v>0</v>
      </c>
      <c r="R201" s="55"/>
      <c r="S201" s="96">
        <f>SUM(S202:S202)</f>
        <v>0</v>
      </c>
      <c r="T201" s="56">
        <f>SUM(T202:T202)</f>
        <v>0</v>
      </c>
    </row>
    <row r="202" spans="1:20" s="42" customFormat="1" ht="15">
      <c r="A202" s="45"/>
      <c r="B202" s="45" t="s">
        <v>47</v>
      </c>
      <c r="C202" s="35">
        <f t="shared" si="21"/>
        <v>0</v>
      </c>
      <c r="D202" s="35">
        <f t="shared" si="20"/>
        <v>0</v>
      </c>
      <c r="E202" s="48"/>
      <c r="F202" s="89"/>
      <c r="G202" s="47"/>
      <c r="H202" s="47"/>
      <c r="I202" s="47"/>
      <c r="J202" s="48"/>
      <c r="K202" s="89"/>
      <c r="L202" s="47"/>
      <c r="M202" s="89"/>
      <c r="N202" s="47"/>
      <c r="O202" s="47"/>
      <c r="P202" s="89"/>
      <c r="Q202" s="47"/>
      <c r="R202" s="48"/>
      <c r="S202" s="96"/>
      <c r="T202" s="49"/>
    </row>
    <row r="203" spans="1:20" s="42" customFormat="1" ht="15">
      <c r="A203" s="53">
        <v>5219</v>
      </c>
      <c r="B203" s="53" t="s">
        <v>28</v>
      </c>
      <c r="C203" s="35">
        <f>F203+K203+M203+S203+P203</f>
        <v>8070</v>
      </c>
      <c r="D203" s="35">
        <f t="shared" si="20"/>
        <v>8070</v>
      </c>
      <c r="E203" s="55"/>
      <c r="F203" s="89">
        <f>SUM(F205:F205)</f>
        <v>0</v>
      </c>
      <c r="G203" s="54">
        <f>SUM(G205:G205)</f>
        <v>0</v>
      </c>
      <c r="H203" s="54">
        <f>SUM(H205:H205)</f>
        <v>0</v>
      </c>
      <c r="I203" s="54">
        <f>SUM(I205:I205)</f>
        <v>0</v>
      </c>
      <c r="J203" s="57"/>
      <c r="K203" s="89">
        <f>SUM(K205:K205)</f>
        <v>0</v>
      </c>
      <c r="L203" s="54">
        <f>SUM(L205:L205)</f>
        <v>0</v>
      </c>
      <c r="M203" s="89">
        <f>SUM(M205:M205)</f>
        <v>0</v>
      </c>
      <c r="N203" s="54">
        <f>SUM(N205:N205)</f>
        <v>0</v>
      </c>
      <c r="O203" s="54"/>
      <c r="P203" s="89">
        <f>SUM(P204:P205)</f>
        <v>8070</v>
      </c>
      <c r="Q203" s="89">
        <f>SUM(Q204:Q205)</f>
        <v>8070</v>
      </c>
      <c r="R203" s="57"/>
      <c r="S203" s="96">
        <f>SUM(S205:S205)</f>
        <v>0</v>
      </c>
      <c r="T203" s="56">
        <f>SUM(T205:T205)</f>
        <v>0</v>
      </c>
    </row>
    <row r="204" spans="1:20" s="42" customFormat="1" ht="15">
      <c r="A204" s="45"/>
      <c r="B204" s="45" t="s">
        <v>202</v>
      </c>
      <c r="C204" s="35">
        <f>F204+K204+M204+S204+P204</f>
        <v>4993</v>
      </c>
      <c r="D204" s="35">
        <f>H204+L204+N204+Q204+T204</f>
        <v>4993</v>
      </c>
      <c r="E204" s="48"/>
      <c r="F204" s="89"/>
      <c r="G204" s="47"/>
      <c r="H204" s="47"/>
      <c r="I204" s="47"/>
      <c r="J204" s="50"/>
      <c r="K204" s="93"/>
      <c r="L204" s="51"/>
      <c r="M204" s="93"/>
      <c r="N204" s="51"/>
      <c r="O204" s="46" t="s">
        <v>196</v>
      </c>
      <c r="P204" s="89">
        <v>4993</v>
      </c>
      <c r="Q204" s="51">
        <v>4993</v>
      </c>
      <c r="R204" s="50"/>
      <c r="S204" s="97"/>
      <c r="T204" s="52"/>
    </row>
    <row r="205" spans="1:20" s="42" customFormat="1" ht="30">
      <c r="A205" s="45"/>
      <c r="B205" s="45" t="s">
        <v>201</v>
      </c>
      <c r="C205" s="35">
        <f t="shared" si="21"/>
        <v>3077</v>
      </c>
      <c r="D205" s="35">
        <f t="shared" si="20"/>
        <v>3077</v>
      </c>
      <c r="E205" s="48"/>
      <c r="F205" s="89"/>
      <c r="G205" s="47"/>
      <c r="H205" s="47"/>
      <c r="I205" s="47"/>
      <c r="J205" s="50"/>
      <c r="K205" s="93"/>
      <c r="L205" s="51"/>
      <c r="M205" s="93"/>
      <c r="N205" s="51"/>
      <c r="O205" s="46" t="s">
        <v>196</v>
      </c>
      <c r="P205" s="89">
        <v>3077</v>
      </c>
      <c r="Q205" s="51">
        <v>3077</v>
      </c>
      <c r="R205" s="50"/>
      <c r="S205" s="97"/>
      <c r="T205" s="52"/>
    </row>
    <row r="206" spans="1:20" s="31" customFormat="1" ht="15">
      <c r="A206" s="66" t="s">
        <v>13</v>
      </c>
      <c r="B206" s="66" t="s">
        <v>32</v>
      </c>
      <c r="C206" s="35">
        <f t="shared" si="21"/>
        <v>2000</v>
      </c>
      <c r="D206" s="35">
        <f t="shared" si="20"/>
        <v>2000</v>
      </c>
      <c r="E206" s="67"/>
      <c r="F206" s="88">
        <f>F207+F209+F211+F213+F215+F217+F222</f>
        <v>2000</v>
      </c>
      <c r="G206" s="68">
        <f>G207+G209+G211+G213+G215+G217+G222</f>
        <v>0</v>
      </c>
      <c r="H206" s="68">
        <f>H207+H209+H211+H213+H215+H217+H222</f>
        <v>2000</v>
      </c>
      <c r="I206" s="68">
        <f>I207+I209+I211+I213+I215+I217+I222</f>
        <v>0</v>
      </c>
      <c r="J206" s="68"/>
      <c r="K206" s="88">
        <f>K207+K209+K211+K213+K215+K217+K222</f>
        <v>0</v>
      </c>
      <c r="L206" s="68">
        <f>L207+L209+L211+L213+L215+L217+L222</f>
        <v>0</v>
      </c>
      <c r="M206" s="88">
        <f>M207+M209+M211+M213+M215+M217+M222</f>
        <v>0</v>
      </c>
      <c r="N206" s="68">
        <f>N207+N209+N211+N213+N215+N217+N222</f>
        <v>0</v>
      </c>
      <c r="O206" s="68"/>
      <c r="P206" s="88">
        <f>P207+P209+P211+P213+P215+P217+P222</f>
        <v>0</v>
      </c>
      <c r="Q206" s="68">
        <f>Q207+Q209+Q211+Q213+Q215+Q217+Q222</f>
        <v>0</v>
      </c>
      <c r="R206" s="68"/>
      <c r="S206" s="88">
        <f>S207+S209+S211+S213+S215+S217+S222</f>
        <v>0</v>
      </c>
      <c r="T206" s="68">
        <f>T207+T209+T211+T213+T215+T217+T222</f>
        <v>0</v>
      </c>
    </row>
    <row r="207" spans="1:20" s="42" customFormat="1" ht="15">
      <c r="A207" s="53">
        <v>5201</v>
      </c>
      <c r="B207" s="53" t="s">
        <v>24</v>
      </c>
      <c r="C207" s="35">
        <f aca="true" t="shared" si="22" ref="C207:C234">F207+K207+M207+S207+P207</f>
        <v>2000</v>
      </c>
      <c r="D207" s="35">
        <f aca="true" t="shared" si="23" ref="D207:D215">H207+L207+N207+Q207+T207</f>
        <v>2000</v>
      </c>
      <c r="E207" s="55"/>
      <c r="F207" s="89">
        <f>SUM(F208:F208)</f>
        <v>2000</v>
      </c>
      <c r="G207" s="54">
        <f>SUM(G208:G208)</f>
        <v>0</v>
      </c>
      <c r="H207" s="54">
        <f>SUM(H208:H208)</f>
        <v>2000</v>
      </c>
      <c r="I207" s="54">
        <f>SUM(I208:I208)</f>
        <v>0</v>
      </c>
      <c r="J207" s="55"/>
      <c r="K207" s="89">
        <f>SUM(K208:K208)</f>
        <v>0</v>
      </c>
      <c r="L207" s="54">
        <f>SUM(L208:L208)</f>
        <v>0</v>
      </c>
      <c r="M207" s="89">
        <f>SUM(M208:M208)</f>
        <v>0</v>
      </c>
      <c r="N207" s="54">
        <f>SUM(N208:N208)</f>
        <v>0</v>
      </c>
      <c r="O207" s="54"/>
      <c r="P207" s="89">
        <f>SUM(P208:P208)</f>
        <v>0</v>
      </c>
      <c r="Q207" s="54">
        <f>SUM(Q208:Q208)</f>
        <v>0</v>
      </c>
      <c r="R207" s="55"/>
      <c r="S207" s="96">
        <f>SUM(S208:S208)</f>
        <v>0</v>
      </c>
      <c r="T207" s="56">
        <f>SUM(T208:T208)</f>
        <v>0</v>
      </c>
    </row>
    <row r="208" spans="1:20" s="42" customFormat="1" ht="15">
      <c r="A208" s="45"/>
      <c r="B208" s="45" t="s">
        <v>153</v>
      </c>
      <c r="C208" s="35">
        <f>F208+K208+M208+S208+P208</f>
        <v>2000</v>
      </c>
      <c r="D208" s="35">
        <f>H208+L208+N208+Q208+T208</f>
        <v>2000</v>
      </c>
      <c r="E208" s="48" t="s">
        <v>107</v>
      </c>
      <c r="F208" s="89">
        <v>2000</v>
      </c>
      <c r="G208" s="47"/>
      <c r="H208" s="115">
        <v>2000</v>
      </c>
      <c r="I208" s="47"/>
      <c r="J208" s="48"/>
      <c r="K208" s="89"/>
      <c r="L208" s="47"/>
      <c r="M208" s="89"/>
      <c r="N208" s="47"/>
      <c r="O208" s="47"/>
      <c r="P208" s="89"/>
      <c r="Q208" s="47"/>
      <c r="R208" s="48"/>
      <c r="S208" s="96"/>
      <c r="T208" s="49"/>
    </row>
    <row r="209" spans="1:20" s="42" customFormat="1" ht="15">
      <c r="A209" s="53">
        <v>5202</v>
      </c>
      <c r="B209" s="53" t="s">
        <v>43</v>
      </c>
      <c r="C209" s="35">
        <f t="shared" si="22"/>
        <v>0</v>
      </c>
      <c r="D209" s="35">
        <f t="shared" si="23"/>
        <v>0</v>
      </c>
      <c r="E209" s="55"/>
      <c r="F209" s="89">
        <f>SUM(F210:F210)</f>
        <v>0</v>
      </c>
      <c r="G209" s="54">
        <f>SUM(G210:G210)</f>
        <v>0</v>
      </c>
      <c r="H209" s="54">
        <f>SUM(H210:H210)</f>
        <v>0</v>
      </c>
      <c r="I209" s="54">
        <f>SUM(I210:I210)</f>
        <v>0</v>
      </c>
      <c r="J209" s="55"/>
      <c r="K209" s="89">
        <f>SUM(K210:K210)</f>
        <v>0</v>
      </c>
      <c r="L209" s="54">
        <f>SUM(L210:L210)</f>
        <v>0</v>
      </c>
      <c r="M209" s="89">
        <f>SUM(M210:M210)</f>
        <v>0</v>
      </c>
      <c r="N209" s="54">
        <f>SUM(N210:N210)</f>
        <v>0</v>
      </c>
      <c r="O209" s="54"/>
      <c r="P209" s="89">
        <f>SUM(P210:P210)</f>
        <v>0</v>
      </c>
      <c r="Q209" s="54">
        <f>SUM(Q210:Q210)</f>
        <v>0</v>
      </c>
      <c r="R209" s="55"/>
      <c r="S209" s="96">
        <f>SUM(S210:S210)</f>
        <v>0</v>
      </c>
      <c r="T209" s="56">
        <f>SUM(T210:T210)</f>
        <v>0</v>
      </c>
    </row>
    <row r="210" spans="1:20" s="42" customFormat="1" ht="15">
      <c r="A210" s="45"/>
      <c r="B210" s="45" t="s">
        <v>47</v>
      </c>
      <c r="C210" s="35">
        <f t="shared" si="22"/>
        <v>0</v>
      </c>
      <c r="D210" s="35">
        <f t="shared" si="23"/>
        <v>0</v>
      </c>
      <c r="E210" s="48"/>
      <c r="F210" s="89"/>
      <c r="G210" s="47"/>
      <c r="H210" s="47"/>
      <c r="I210" s="47"/>
      <c r="J210" s="48"/>
      <c r="K210" s="89"/>
      <c r="L210" s="47"/>
      <c r="M210" s="89"/>
      <c r="N210" s="47"/>
      <c r="O210" s="47"/>
      <c r="P210" s="89"/>
      <c r="Q210" s="47"/>
      <c r="R210" s="48"/>
      <c r="S210" s="96"/>
      <c r="T210" s="49"/>
    </row>
    <row r="211" spans="1:20" s="42" customFormat="1" ht="30">
      <c r="A211" s="53">
        <v>5203</v>
      </c>
      <c r="B211" s="53" t="s">
        <v>25</v>
      </c>
      <c r="C211" s="35">
        <f t="shared" si="22"/>
        <v>0</v>
      </c>
      <c r="D211" s="35">
        <f t="shared" si="23"/>
        <v>0</v>
      </c>
      <c r="E211" s="55"/>
      <c r="F211" s="89">
        <f>SUM(F212:F212)</f>
        <v>0</v>
      </c>
      <c r="G211" s="54">
        <f>SUM(G212:G212)</f>
        <v>0</v>
      </c>
      <c r="H211" s="54">
        <f>SUM(H212:H212)</f>
        <v>0</v>
      </c>
      <c r="I211" s="54">
        <f>SUM(I212:I212)</f>
        <v>0</v>
      </c>
      <c r="J211" s="55"/>
      <c r="K211" s="89">
        <f>SUM(K212:K212)</f>
        <v>0</v>
      </c>
      <c r="L211" s="54">
        <f>SUM(L212:L212)</f>
        <v>0</v>
      </c>
      <c r="M211" s="89">
        <f>SUM(M212:M212)</f>
        <v>0</v>
      </c>
      <c r="N211" s="54">
        <f>SUM(N212:N212)</f>
        <v>0</v>
      </c>
      <c r="O211" s="54"/>
      <c r="P211" s="89">
        <f>SUM(P212:P212)</f>
        <v>0</v>
      </c>
      <c r="Q211" s="54">
        <f>SUM(Q212:Q212)</f>
        <v>0</v>
      </c>
      <c r="R211" s="55"/>
      <c r="S211" s="96">
        <f>SUM(S212:S212)</f>
        <v>0</v>
      </c>
      <c r="T211" s="56">
        <f>SUM(T212:T212)</f>
        <v>0</v>
      </c>
    </row>
    <row r="212" spans="1:20" s="42" customFormat="1" ht="15">
      <c r="A212" s="45"/>
      <c r="B212" s="45"/>
      <c r="C212" s="35"/>
      <c r="D212" s="35"/>
      <c r="E212" s="48"/>
      <c r="F212" s="89"/>
      <c r="G212" s="47"/>
      <c r="H212" s="47"/>
      <c r="I212" s="47"/>
      <c r="J212" s="48"/>
      <c r="K212" s="89"/>
      <c r="L212" s="47"/>
      <c r="M212" s="89"/>
      <c r="N212" s="47"/>
      <c r="O212" s="47"/>
      <c r="P212" s="89"/>
      <c r="Q212" s="47"/>
      <c r="R212" s="48"/>
      <c r="S212" s="96"/>
      <c r="T212" s="49"/>
    </row>
    <row r="213" spans="1:20" s="42" customFormat="1" ht="15">
      <c r="A213" s="53">
        <v>5204</v>
      </c>
      <c r="B213" s="53" t="s">
        <v>26</v>
      </c>
      <c r="C213" s="35">
        <f t="shared" si="22"/>
        <v>0</v>
      </c>
      <c r="D213" s="35">
        <f t="shared" si="23"/>
        <v>0</v>
      </c>
      <c r="E213" s="55"/>
      <c r="F213" s="89">
        <f>SUM(F214:F214)</f>
        <v>0</v>
      </c>
      <c r="G213" s="54">
        <f>SUM(G214:G214)</f>
        <v>0</v>
      </c>
      <c r="H213" s="54">
        <f>SUM(H214:H214)</f>
        <v>0</v>
      </c>
      <c r="I213" s="54">
        <f>SUM(I214:I214)</f>
        <v>0</v>
      </c>
      <c r="J213" s="55"/>
      <c r="K213" s="89">
        <f>SUM(K214:K214)</f>
        <v>0</v>
      </c>
      <c r="L213" s="54">
        <f>SUM(L214:L214)</f>
        <v>0</v>
      </c>
      <c r="M213" s="89">
        <f>SUM(M214:M214)</f>
        <v>0</v>
      </c>
      <c r="N213" s="54">
        <f>SUM(N214:N214)</f>
        <v>0</v>
      </c>
      <c r="O213" s="54"/>
      <c r="P213" s="89">
        <f>SUM(P214:P214)</f>
        <v>0</v>
      </c>
      <c r="Q213" s="54">
        <f>SUM(Q214:Q214)</f>
        <v>0</v>
      </c>
      <c r="R213" s="55"/>
      <c r="S213" s="96">
        <f>SUM(S214:S214)</f>
        <v>0</v>
      </c>
      <c r="T213" s="56">
        <f>SUM(T214:T214)</f>
        <v>0</v>
      </c>
    </row>
    <row r="214" spans="1:20" s="42" customFormat="1" ht="15">
      <c r="A214" s="45"/>
      <c r="B214" s="45" t="s">
        <v>47</v>
      </c>
      <c r="C214" s="35">
        <f t="shared" si="22"/>
        <v>0</v>
      </c>
      <c r="D214" s="35">
        <f t="shared" si="23"/>
        <v>0</v>
      </c>
      <c r="E214" s="48"/>
      <c r="F214" s="89"/>
      <c r="G214" s="47"/>
      <c r="H214" s="47"/>
      <c r="I214" s="47"/>
      <c r="J214" s="48"/>
      <c r="K214" s="89"/>
      <c r="L214" s="47"/>
      <c r="M214" s="89"/>
      <c r="N214" s="47"/>
      <c r="O214" s="47"/>
      <c r="P214" s="89"/>
      <c r="Q214" s="47"/>
      <c r="R214" s="48"/>
      <c r="S214" s="96"/>
      <c r="T214" s="49"/>
    </row>
    <row r="215" spans="1:20" s="42" customFormat="1" ht="15">
      <c r="A215" s="53">
        <v>5205</v>
      </c>
      <c r="B215" s="53" t="s">
        <v>27</v>
      </c>
      <c r="C215" s="35">
        <f t="shared" si="22"/>
        <v>0</v>
      </c>
      <c r="D215" s="35">
        <f t="shared" si="23"/>
        <v>0</v>
      </c>
      <c r="E215" s="55"/>
      <c r="F215" s="89">
        <f>SUM(F216:F216)</f>
        <v>0</v>
      </c>
      <c r="G215" s="54">
        <f>SUM(G216:G216)</f>
        <v>0</v>
      </c>
      <c r="H215" s="54">
        <f>SUM(H216:H216)</f>
        <v>0</v>
      </c>
      <c r="I215" s="54">
        <f>SUM(I216:I216)</f>
        <v>0</v>
      </c>
      <c r="J215" s="55"/>
      <c r="K215" s="89">
        <f>SUM(K216:K216)</f>
        <v>0</v>
      </c>
      <c r="L215" s="54">
        <f>SUM(L216:L216)</f>
        <v>0</v>
      </c>
      <c r="M215" s="89">
        <f>SUM(M216:M216)</f>
        <v>0</v>
      </c>
      <c r="N215" s="54">
        <f>SUM(N216:N216)</f>
        <v>0</v>
      </c>
      <c r="O215" s="54"/>
      <c r="P215" s="89">
        <f>SUM(P216:P216)</f>
        <v>0</v>
      </c>
      <c r="Q215" s="54">
        <f>SUM(Q216:Q216)</f>
        <v>0</v>
      </c>
      <c r="R215" s="55"/>
      <c r="S215" s="96">
        <f>SUM(S216:S216)</f>
        <v>0</v>
      </c>
      <c r="T215" s="56">
        <f>SUM(T216:T216)</f>
        <v>0</v>
      </c>
    </row>
    <row r="216" spans="1:20" s="42" customFormat="1" ht="15">
      <c r="A216" s="45"/>
      <c r="B216" s="45" t="s">
        <v>47</v>
      </c>
      <c r="C216" s="35">
        <f t="shared" si="22"/>
        <v>0</v>
      </c>
      <c r="D216" s="35">
        <f aca="true" t="shared" si="24" ref="D216:D224">H216+L216+N216+Q216+T216</f>
        <v>0</v>
      </c>
      <c r="E216" s="48"/>
      <c r="F216" s="89"/>
      <c r="G216" s="47"/>
      <c r="H216" s="47"/>
      <c r="I216" s="47"/>
      <c r="J216" s="48"/>
      <c r="K216" s="89"/>
      <c r="L216" s="47"/>
      <c r="M216" s="89"/>
      <c r="N216" s="47"/>
      <c r="O216" s="47"/>
      <c r="P216" s="89"/>
      <c r="Q216" s="47"/>
      <c r="R216" s="48"/>
      <c r="S216" s="96"/>
      <c r="T216" s="49"/>
    </row>
    <row r="217" spans="1:20" s="42" customFormat="1" ht="15">
      <c r="A217" s="53">
        <v>5206</v>
      </c>
      <c r="B217" s="53" t="s">
        <v>44</v>
      </c>
      <c r="C217" s="35">
        <f t="shared" si="22"/>
        <v>0</v>
      </c>
      <c r="D217" s="35">
        <f t="shared" si="24"/>
        <v>0</v>
      </c>
      <c r="E217" s="55"/>
      <c r="F217" s="89">
        <f>F218+F220</f>
        <v>0</v>
      </c>
      <c r="G217" s="54">
        <f>G218+G220</f>
        <v>0</v>
      </c>
      <c r="H217" s="54">
        <f>H218+H220</f>
        <v>0</v>
      </c>
      <c r="I217" s="54">
        <f>I218+I220</f>
        <v>0</v>
      </c>
      <c r="J217" s="55"/>
      <c r="K217" s="89">
        <f>K218+K220</f>
        <v>0</v>
      </c>
      <c r="L217" s="54">
        <f>L218+L220</f>
        <v>0</v>
      </c>
      <c r="M217" s="89">
        <f>M218+M220</f>
        <v>0</v>
      </c>
      <c r="N217" s="54">
        <f>N218+N220</f>
        <v>0</v>
      </c>
      <c r="O217" s="54"/>
      <c r="P217" s="89">
        <f>P218+P220</f>
        <v>0</v>
      </c>
      <c r="Q217" s="54">
        <f>Q218+Q220</f>
        <v>0</v>
      </c>
      <c r="R217" s="55"/>
      <c r="S217" s="96">
        <f>S218+S220</f>
        <v>0</v>
      </c>
      <c r="T217" s="56">
        <f>T218+T220</f>
        <v>0</v>
      </c>
    </row>
    <row r="218" spans="1:20" s="42" customFormat="1" ht="15">
      <c r="A218" s="45"/>
      <c r="B218" s="45" t="s">
        <v>48</v>
      </c>
      <c r="C218" s="35">
        <f t="shared" si="22"/>
        <v>0</v>
      </c>
      <c r="D218" s="35">
        <f t="shared" si="24"/>
        <v>0</v>
      </c>
      <c r="E218" s="48"/>
      <c r="F218" s="89">
        <f>SUM(F219:F219)</f>
        <v>0</v>
      </c>
      <c r="G218" s="47">
        <f>SUM(G219:G219)</f>
        <v>0</v>
      </c>
      <c r="H218" s="47">
        <f>SUM(H219:H219)</f>
        <v>0</v>
      </c>
      <c r="I218" s="47">
        <f>SUM(I219:I219)</f>
        <v>0</v>
      </c>
      <c r="J218" s="48"/>
      <c r="K218" s="89">
        <f>SUM(K219:K219)</f>
        <v>0</v>
      </c>
      <c r="L218" s="47">
        <f>SUM(L219:L219)</f>
        <v>0</v>
      </c>
      <c r="M218" s="89">
        <f>SUM(M219:M219)</f>
        <v>0</v>
      </c>
      <c r="N218" s="47">
        <f>SUM(N219:N219)</f>
        <v>0</v>
      </c>
      <c r="O218" s="47"/>
      <c r="P218" s="89">
        <f>SUM(P219:P219)</f>
        <v>0</v>
      </c>
      <c r="Q218" s="47">
        <f>SUM(Q219:Q219)</f>
        <v>0</v>
      </c>
      <c r="R218" s="48"/>
      <c r="S218" s="96">
        <f>SUM(S219:S219)</f>
        <v>0</v>
      </c>
      <c r="T218" s="49">
        <f>SUM(T219:T219)</f>
        <v>0</v>
      </c>
    </row>
    <row r="219" spans="1:20" s="42" customFormat="1" ht="15">
      <c r="A219" s="45"/>
      <c r="B219" s="109"/>
      <c r="C219" s="35">
        <f t="shared" si="22"/>
        <v>0</v>
      </c>
      <c r="D219" s="35">
        <f t="shared" si="24"/>
        <v>0</v>
      </c>
      <c r="E219" s="48"/>
      <c r="F219" s="89"/>
      <c r="G219" s="47"/>
      <c r="H219" s="47"/>
      <c r="I219" s="47"/>
      <c r="J219" s="48"/>
      <c r="K219" s="89"/>
      <c r="L219" s="47"/>
      <c r="M219" s="89"/>
      <c r="N219" s="47"/>
      <c r="O219" s="47"/>
      <c r="P219" s="89"/>
      <c r="Q219" s="47"/>
      <c r="R219" s="48"/>
      <c r="S219" s="96"/>
      <c r="T219" s="49"/>
    </row>
    <row r="220" spans="1:20" s="42" customFormat="1" ht="15">
      <c r="A220" s="53"/>
      <c r="B220" s="53" t="s">
        <v>20</v>
      </c>
      <c r="C220" s="35">
        <f t="shared" si="22"/>
        <v>0</v>
      </c>
      <c r="D220" s="35">
        <f t="shared" si="24"/>
        <v>0</v>
      </c>
      <c r="E220" s="55"/>
      <c r="F220" s="89">
        <f>SUM(F221:F221)</f>
        <v>0</v>
      </c>
      <c r="G220" s="54">
        <f>SUM(G221:G221)</f>
        <v>0</v>
      </c>
      <c r="H220" s="54">
        <f>SUM(H221:H221)</f>
        <v>0</v>
      </c>
      <c r="I220" s="54">
        <f>SUM(I221:I221)</f>
        <v>0</v>
      </c>
      <c r="J220" s="55"/>
      <c r="K220" s="89">
        <f>SUM(K221:K221)</f>
        <v>0</v>
      </c>
      <c r="L220" s="54">
        <f>SUM(L221:L221)</f>
        <v>0</v>
      </c>
      <c r="M220" s="89">
        <f>SUM(M221:M221)</f>
        <v>0</v>
      </c>
      <c r="N220" s="54">
        <f>SUM(N221:N221)</f>
        <v>0</v>
      </c>
      <c r="O220" s="54"/>
      <c r="P220" s="89">
        <f>SUM(P221:P221)</f>
        <v>0</v>
      </c>
      <c r="Q220" s="54">
        <f>SUM(Q221:Q221)</f>
        <v>0</v>
      </c>
      <c r="R220" s="55"/>
      <c r="S220" s="96">
        <f>SUM(S221:S221)</f>
        <v>0</v>
      </c>
      <c r="T220" s="56">
        <f>SUM(T221:T221)</f>
        <v>0</v>
      </c>
    </row>
    <row r="221" spans="1:20" s="42" customFormat="1" ht="15">
      <c r="A221" s="45"/>
      <c r="B221" s="45" t="s">
        <v>47</v>
      </c>
      <c r="C221" s="35">
        <f t="shared" si="22"/>
        <v>0</v>
      </c>
      <c r="D221" s="35">
        <f t="shared" si="24"/>
        <v>0</v>
      </c>
      <c r="E221" s="48"/>
      <c r="F221" s="89"/>
      <c r="G221" s="47"/>
      <c r="H221" s="47"/>
      <c r="I221" s="47"/>
      <c r="J221" s="48"/>
      <c r="K221" s="89"/>
      <c r="L221" s="47"/>
      <c r="M221" s="89"/>
      <c r="N221" s="47"/>
      <c r="O221" s="47"/>
      <c r="P221" s="89"/>
      <c r="Q221" s="47"/>
      <c r="R221" s="48"/>
      <c r="S221" s="96"/>
      <c r="T221" s="49"/>
    </row>
    <row r="222" spans="1:20" s="42" customFormat="1" ht="15">
      <c r="A222" s="53">
        <v>5219</v>
      </c>
      <c r="B222" s="53" t="s">
        <v>28</v>
      </c>
      <c r="C222" s="35">
        <f t="shared" si="22"/>
        <v>0</v>
      </c>
      <c r="D222" s="35">
        <f t="shared" si="24"/>
        <v>0</v>
      </c>
      <c r="E222" s="55"/>
      <c r="F222" s="89">
        <f>SUM(F223:F223)</f>
        <v>0</v>
      </c>
      <c r="G222" s="54">
        <f>SUM(G223:G223)</f>
        <v>0</v>
      </c>
      <c r="H222" s="54">
        <f>SUM(H223:H223)</f>
        <v>0</v>
      </c>
      <c r="I222" s="54">
        <f>SUM(I223:I223)</f>
        <v>0</v>
      </c>
      <c r="J222" s="57"/>
      <c r="K222" s="89">
        <f>SUM(K223:K223)</f>
        <v>0</v>
      </c>
      <c r="L222" s="54">
        <f>SUM(L223:L223)</f>
        <v>0</v>
      </c>
      <c r="M222" s="89">
        <f>SUM(M223:M223)</f>
        <v>0</v>
      </c>
      <c r="N222" s="54">
        <f>SUM(N223:N223)</f>
        <v>0</v>
      </c>
      <c r="O222" s="54"/>
      <c r="P222" s="89">
        <f>SUM(P223:P223)</f>
        <v>0</v>
      </c>
      <c r="Q222" s="54">
        <f>SUM(Q223:Q223)</f>
        <v>0</v>
      </c>
      <c r="R222" s="57"/>
      <c r="S222" s="96">
        <f>SUM(S223:S223)</f>
        <v>0</v>
      </c>
      <c r="T222" s="56">
        <f>SUM(T223:T223)</f>
        <v>0</v>
      </c>
    </row>
    <row r="223" spans="1:20" s="42" customFormat="1" ht="15">
      <c r="A223" s="45"/>
      <c r="B223" s="45" t="s">
        <v>47</v>
      </c>
      <c r="C223" s="35">
        <f t="shared" si="22"/>
        <v>0</v>
      </c>
      <c r="D223" s="35">
        <f t="shared" si="24"/>
        <v>0</v>
      </c>
      <c r="E223" s="48"/>
      <c r="F223" s="89"/>
      <c r="G223" s="47"/>
      <c r="H223" s="47"/>
      <c r="I223" s="47"/>
      <c r="J223" s="50"/>
      <c r="K223" s="93"/>
      <c r="L223" s="51"/>
      <c r="M223" s="93"/>
      <c r="N223" s="51"/>
      <c r="O223" s="51"/>
      <c r="P223" s="93"/>
      <c r="Q223" s="51"/>
      <c r="R223" s="50"/>
      <c r="S223" s="97"/>
      <c r="T223" s="52"/>
    </row>
    <row r="224" spans="1:20" s="31" customFormat="1" ht="15">
      <c r="A224" s="66" t="s">
        <v>14</v>
      </c>
      <c r="B224" s="66" t="s">
        <v>33</v>
      </c>
      <c r="C224" s="35">
        <f t="shared" si="22"/>
        <v>1612339</v>
      </c>
      <c r="D224" s="35">
        <f t="shared" si="24"/>
        <v>1759773</v>
      </c>
      <c r="E224" s="67"/>
      <c r="F224" s="88">
        <f>F225+F232+F234+F242+F245+F248+F256</f>
        <v>3965</v>
      </c>
      <c r="G224" s="68">
        <f>G225+G232+G234+G242+G245+G248+G256</f>
        <v>0</v>
      </c>
      <c r="H224" s="68">
        <f>H225+H232+H234+H242+H245+H248+H256</f>
        <v>14667</v>
      </c>
      <c r="I224" s="68">
        <f>I225+I232+I234+I242+I245+I248+I256</f>
        <v>0</v>
      </c>
      <c r="J224" s="67"/>
      <c r="K224" s="88">
        <f>K225+K232+K234+K242+K245+K248+K256</f>
        <v>0</v>
      </c>
      <c r="L224" s="68">
        <f>L225+L232+L234+L242+L245+L248+L256</f>
        <v>0</v>
      </c>
      <c r="M224" s="88">
        <f>M225+M232+M234+M242+M245+M248+M256</f>
        <v>60532</v>
      </c>
      <c r="N224" s="68">
        <f>N225+N232+N234+N242+N245+N248+N256</f>
        <v>60532</v>
      </c>
      <c r="O224" s="68"/>
      <c r="P224" s="88">
        <f>P225+P232+P234+P242+P245+P248+P256</f>
        <v>0</v>
      </c>
      <c r="Q224" s="68">
        <f>Q225+Q232+Q234+Q242+Q245+Q248+Q256</f>
        <v>0</v>
      </c>
      <c r="R224" s="67"/>
      <c r="S224" s="95">
        <f>S225+S232+S234+S242+S245+S248+S256</f>
        <v>1547842</v>
      </c>
      <c r="T224" s="69">
        <f>T225+T232+T234+T242+T245+T248+T256</f>
        <v>1684574</v>
      </c>
    </row>
    <row r="225" spans="1:20" s="42" customFormat="1" ht="15">
      <c r="A225" s="53">
        <v>5201</v>
      </c>
      <c r="B225" s="53" t="s">
        <v>24</v>
      </c>
      <c r="C225" s="35">
        <f>F225+K225+M225+S225+P225</f>
        <v>10370</v>
      </c>
      <c r="D225" s="35">
        <f aca="true" t="shared" si="25" ref="D225:D232">H225+L225+N225+Q225+T225</f>
        <v>24182</v>
      </c>
      <c r="E225" s="55"/>
      <c r="F225" s="89">
        <f>SUM(F226:F231)</f>
        <v>2420</v>
      </c>
      <c r="G225" s="54">
        <f>SUM(G226:G226)</f>
        <v>0</v>
      </c>
      <c r="H225" s="54">
        <f>SUM(H226:H231)</f>
        <v>13122</v>
      </c>
      <c r="I225" s="54">
        <f>SUM(I226:I226)</f>
        <v>0</v>
      </c>
      <c r="J225" s="55"/>
      <c r="K225" s="89">
        <f>SUM(K226:K231)</f>
        <v>0</v>
      </c>
      <c r="L225" s="89">
        <f>SUM(L226:L231)</f>
        <v>0</v>
      </c>
      <c r="M225" s="89">
        <f>SUM(M226:M231)</f>
        <v>0</v>
      </c>
      <c r="N225" s="89">
        <f>SUM(N226:N231)</f>
        <v>0</v>
      </c>
      <c r="O225" s="54"/>
      <c r="P225" s="89">
        <f>SUM(P226:P231)</f>
        <v>0</v>
      </c>
      <c r="Q225" s="89">
        <f>SUM(Q226:Q231)</f>
        <v>0</v>
      </c>
      <c r="R225" s="55"/>
      <c r="S225" s="96">
        <f>SUM(S226:S231)</f>
        <v>7950</v>
      </c>
      <c r="T225" s="96">
        <f>SUM(T226:T231)</f>
        <v>11060</v>
      </c>
    </row>
    <row r="226" spans="1:20" s="42" customFormat="1" ht="15">
      <c r="A226" s="45"/>
      <c r="B226" s="45" t="s">
        <v>124</v>
      </c>
      <c r="C226" s="35">
        <f t="shared" si="22"/>
        <v>2420</v>
      </c>
      <c r="D226" s="35">
        <f t="shared" si="25"/>
        <v>2420</v>
      </c>
      <c r="E226" s="48" t="s">
        <v>107</v>
      </c>
      <c r="F226" s="89">
        <v>2420</v>
      </c>
      <c r="G226" s="47"/>
      <c r="H226" s="156">
        <v>2420</v>
      </c>
      <c r="I226" s="47"/>
      <c r="J226" s="48"/>
      <c r="K226" s="89"/>
      <c r="L226" s="47"/>
      <c r="M226" s="89"/>
      <c r="N226" s="47"/>
      <c r="O226" s="47"/>
      <c r="P226" s="89"/>
      <c r="Q226" s="47"/>
      <c r="R226" s="48"/>
      <c r="S226" s="96"/>
      <c r="T226" s="49"/>
    </row>
    <row r="227" spans="1:20" s="161" customFormat="1" ht="60">
      <c r="A227" s="157"/>
      <c r="B227" s="157" t="s">
        <v>208</v>
      </c>
      <c r="C227" s="158">
        <f>F227+K227+M227+S227+P227</f>
        <v>0</v>
      </c>
      <c r="D227" s="158">
        <f t="shared" si="25"/>
        <v>10702</v>
      </c>
      <c r="E227" s="164" t="s">
        <v>171</v>
      </c>
      <c r="F227" s="165">
        <v>0</v>
      </c>
      <c r="G227" s="166"/>
      <c r="H227" s="177">
        <v>10702</v>
      </c>
      <c r="I227" s="166"/>
      <c r="J227" s="164"/>
      <c r="K227" s="165"/>
      <c r="L227" s="166"/>
      <c r="M227" s="165"/>
      <c r="N227" s="166"/>
      <c r="O227" s="166"/>
      <c r="P227" s="165"/>
      <c r="Q227" s="166"/>
      <c r="R227" s="164"/>
      <c r="S227" s="178"/>
      <c r="T227" s="179"/>
    </row>
    <row r="228" spans="1:20" s="42" customFormat="1" ht="30">
      <c r="A228" s="45"/>
      <c r="B228" s="45" t="s">
        <v>184</v>
      </c>
      <c r="C228" s="35">
        <f>F228+K228+M228+S228+P228</f>
        <v>4200</v>
      </c>
      <c r="D228" s="35">
        <f t="shared" si="25"/>
        <v>4200</v>
      </c>
      <c r="E228" s="48"/>
      <c r="F228" s="89"/>
      <c r="G228" s="47"/>
      <c r="H228" s="156"/>
      <c r="I228" s="47"/>
      <c r="J228" s="48"/>
      <c r="K228" s="89"/>
      <c r="L228" s="47"/>
      <c r="M228" s="89"/>
      <c r="N228" s="47"/>
      <c r="O228" s="47"/>
      <c r="P228" s="89"/>
      <c r="Q228" s="47"/>
      <c r="R228" s="48">
        <v>98</v>
      </c>
      <c r="S228" s="96">
        <v>4200</v>
      </c>
      <c r="T228" s="49">
        <v>4200</v>
      </c>
    </row>
    <row r="229" spans="1:20" s="161" customFormat="1" ht="45">
      <c r="A229" s="157"/>
      <c r="B229" s="157" t="s">
        <v>212</v>
      </c>
      <c r="C229" s="158">
        <f>F229+K229+M229+S229+P229</f>
        <v>0</v>
      </c>
      <c r="D229" s="158">
        <f t="shared" si="25"/>
        <v>2000</v>
      </c>
      <c r="E229" s="164"/>
      <c r="F229" s="165"/>
      <c r="G229" s="166"/>
      <c r="H229" s="177"/>
      <c r="I229" s="166"/>
      <c r="J229" s="164"/>
      <c r="K229" s="165"/>
      <c r="L229" s="166"/>
      <c r="M229" s="165"/>
      <c r="N229" s="166"/>
      <c r="O229" s="166"/>
      <c r="P229" s="165"/>
      <c r="Q229" s="166"/>
      <c r="R229" s="164">
        <v>98</v>
      </c>
      <c r="S229" s="178">
        <v>0</v>
      </c>
      <c r="T229" s="179">
        <v>2000</v>
      </c>
    </row>
    <row r="230" spans="1:20" s="161" customFormat="1" ht="60">
      <c r="A230" s="157"/>
      <c r="B230" s="157" t="s">
        <v>210</v>
      </c>
      <c r="C230" s="158">
        <f>F230+K230+M230+S230+P230</f>
        <v>0</v>
      </c>
      <c r="D230" s="158">
        <f t="shared" si="25"/>
        <v>1110</v>
      </c>
      <c r="E230" s="164"/>
      <c r="F230" s="165"/>
      <c r="G230" s="166"/>
      <c r="H230" s="177"/>
      <c r="I230" s="166"/>
      <c r="J230" s="164"/>
      <c r="K230" s="165"/>
      <c r="L230" s="166"/>
      <c r="M230" s="165"/>
      <c r="N230" s="166"/>
      <c r="O230" s="166"/>
      <c r="P230" s="165"/>
      <c r="Q230" s="166"/>
      <c r="R230" s="164">
        <v>98</v>
      </c>
      <c r="S230" s="178">
        <v>0</v>
      </c>
      <c r="T230" s="179">
        <v>1110</v>
      </c>
    </row>
    <row r="231" spans="1:20" s="42" customFormat="1" ht="60">
      <c r="A231" s="45"/>
      <c r="B231" s="45" t="s">
        <v>185</v>
      </c>
      <c r="C231" s="35">
        <f>F231+K231+M231+S231+P231</f>
        <v>3750</v>
      </c>
      <c r="D231" s="35">
        <f t="shared" si="25"/>
        <v>3750</v>
      </c>
      <c r="E231" s="48"/>
      <c r="F231" s="89"/>
      <c r="G231" s="47"/>
      <c r="H231" s="156"/>
      <c r="I231" s="47"/>
      <c r="J231" s="48"/>
      <c r="K231" s="89"/>
      <c r="L231" s="47"/>
      <c r="M231" s="89"/>
      <c r="N231" s="47"/>
      <c r="O231" s="47"/>
      <c r="P231" s="89"/>
      <c r="Q231" s="47"/>
      <c r="R231" s="48">
        <v>98</v>
      </c>
      <c r="S231" s="96">
        <v>3750</v>
      </c>
      <c r="T231" s="49">
        <v>3750</v>
      </c>
    </row>
    <row r="232" spans="1:20" s="42" customFormat="1" ht="15">
      <c r="A232" s="53">
        <v>5202</v>
      </c>
      <c r="B232" s="53" t="s">
        <v>43</v>
      </c>
      <c r="C232" s="35">
        <f t="shared" si="22"/>
        <v>0</v>
      </c>
      <c r="D232" s="35">
        <f t="shared" si="25"/>
        <v>0</v>
      </c>
      <c r="E232" s="55"/>
      <c r="F232" s="89">
        <f>SUM(F233:F233)</f>
        <v>0</v>
      </c>
      <c r="G232" s="54">
        <f>SUM(G233:G233)</f>
        <v>0</v>
      </c>
      <c r="H232" s="54">
        <f>SUM(H233:H233)</f>
        <v>0</v>
      </c>
      <c r="I232" s="54">
        <f>SUM(I233:I233)</f>
        <v>0</v>
      </c>
      <c r="J232" s="55"/>
      <c r="K232" s="89">
        <f>SUM(K233:K233)</f>
        <v>0</v>
      </c>
      <c r="L232" s="54">
        <f>SUM(L233:L233)</f>
        <v>0</v>
      </c>
      <c r="M232" s="89">
        <f>SUM(M233:M233)</f>
        <v>0</v>
      </c>
      <c r="N232" s="54">
        <f>SUM(N233:N233)</f>
        <v>0</v>
      </c>
      <c r="O232" s="54"/>
      <c r="P232" s="89">
        <f>SUM(P233:P233)</f>
        <v>0</v>
      </c>
      <c r="Q232" s="54">
        <f>SUM(Q233:Q233)</f>
        <v>0</v>
      </c>
      <c r="R232" s="55"/>
      <c r="S232" s="96">
        <f>SUM(S233:S233)</f>
        <v>0</v>
      </c>
      <c r="T232" s="56">
        <f>SUM(T233:T233)</f>
        <v>0</v>
      </c>
    </row>
    <row r="233" spans="1:20" s="42" customFormat="1" ht="15">
      <c r="A233" s="45"/>
      <c r="B233" s="105"/>
      <c r="C233" s="35"/>
      <c r="D233" s="35"/>
      <c r="E233" s="48"/>
      <c r="F233" s="89"/>
      <c r="G233" s="47"/>
      <c r="H233" s="47"/>
      <c r="I233" s="47"/>
      <c r="J233" s="48"/>
      <c r="K233" s="89"/>
      <c r="L233" s="47"/>
      <c r="M233" s="89"/>
      <c r="N233" s="47"/>
      <c r="O233" s="47"/>
      <c r="P233" s="89"/>
      <c r="Q233" s="47"/>
      <c r="R233" s="48"/>
      <c r="S233" s="96"/>
      <c r="T233" s="108"/>
    </row>
    <row r="234" spans="1:20" s="42" customFormat="1" ht="30">
      <c r="A234" s="53">
        <v>5203</v>
      </c>
      <c r="B234" s="53" t="s">
        <v>25</v>
      </c>
      <c r="C234" s="35">
        <f t="shared" si="22"/>
        <v>65077</v>
      </c>
      <c r="D234" s="35">
        <f>H234+L234+N234+Q234+T234</f>
        <v>65899</v>
      </c>
      <c r="E234" s="55"/>
      <c r="F234" s="89">
        <f>SUM(F235:F241)</f>
        <v>1545</v>
      </c>
      <c r="G234" s="54">
        <f>SUM(G235:G241)</f>
        <v>0</v>
      </c>
      <c r="H234" s="54">
        <f>SUM(H235:H241)</f>
        <v>1545</v>
      </c>
      <c r="I234" s="54">
        <f>SUM(I235:I241)</f>
        <v>0</v>
      </c>
      <c r="J234" s="55"/>
      <c r="K234" s="89">
        <f>SUM(K235:K241)</f>
        <v>0</v>
      </c>
      <c r="L234" s="54">
        <f>SUM(L235:L241)</f>
        <v>0</v>
      </c>
      <c r="M234" s="89">
        <f>SUM(M235:M241)</f>
        <v>60532</v>
      </c>
      <c r="N234" s="54">
        <f>SUM(N235:N241)</f>
        <v>60532</v>
      </c>
      <c r="O234" s="54"/>
      <c r="P234" s="89">
        <f>SUM(P235:P241)</f>
        <v>0</v>
      </c>
      <c r="Q234" s="54">
        <f>SUM(Q235:Q241)</f>
        <v>0</v>
      </c>
      <c r="R234" s="55"/>
      <c r="S234" s="96">
        <f>SUM(S235:S241)</f>
        <v>3000</v>
      </c>
      <c r="T234" s="56">
        <f>SUM(T235:T241)</f>
        <v>3822</v>
      </c>
    </row>
    <row r="235" spans="1:20" s="42" customFormat="1" ht="15">
      <c r="A235" s="45"/>
      <c r="B235" s="45" t="s">
        <v>125</v>
      </c>
      <c r="C235" s="35">
        <f aca="true" t="shared" si="26" ref="C235:C241">F235+K235+M235+S235+P235</f>
        <v>1545</v>
      </c>
      <c r="D235" s="35">
        <f>H235+L235+N235+Q235+T235</f>
        <v>1545</v>
      </c>
      <c r="E235" s="48" t="s">
        <v>107</v>
      </c>
      <c r="F235" s="89">
        <v>1545</v>
      </c>
      <c r="G235" s="47"/>
      <c r="H235" s="156">
        <v>1545</v>
      </c>
      <c r="I235" s="47"/>
      <c r="J235" s="48"/>
      <c r="K235" s="89"/>
      <c r="L235" s="47"/>
      <c r="M235" s="89"/>
      <c r="N235" s="47"/>
      <c r="O235" s="47"/>
      <c r="P235" s="89"/>
      <c r="Q235" s="47"/>
      <c r="R235" s="48"/>
      <c r="S235" s="96"/>
      <c r="T235" s="49"/>
    </row>
    <row r="236" spans="1:20" s="161" customFormat="1" ht="30">
      <c r="A236" s="157"/>
      <c r="B236" s="157" t="s">
        <v>186</v>
      </c>
      <c r="C236" s="158">
        <f t="shared" si="26"/>
        <v>3000</v>
      </c>
      <c r="D236" s="158">
        <f>H236+L236+N236+Q236+T236</f>
        <v>3822</v>
      </c>
      <c r="E236" s="164"/>
      <c r="F236" s="165"/>
      <c r="G236" s="166"/>
      <c r="H236" s="184"/>
      <c r="I236" s="166"/>
      <c r="J236" s="164"/>
      <c r="K236" s="165"/>
      <c r="L236" s="166"/>
      <c r="M236" s="165"/>
      <c r="N236" s="166"/>
      <c r="O236" s="166"/>
      <c r="P236" s="165"/>
      <c r="Q236" s="166"/>
      <c r="R236" s="164">
        <v>98</v>
      </c>
      <c r="S236" s="178">
        <v>3000</v>
      </c>
      <c r="T236" s="179">
        <v>3822</v>
      </c>
    </row>
    <row r="237" spans="1:20" s="42" customFormat="1" ht="60">
      <c r="A237" s="45"/>
      <c r="B237" s="135" t="s">
        <v>94</v>
      </c>
      <c r="C237" s="123">
        <f t="shared" si="26"/>
        <v>29852</v>
      </c>
      <c r="D237" s="123">
        <f aca="true" t="shared" si="27" ref="D237:D243">H237+L237+N237+Q237+T237</f>
        <v>29852</v>
      </c>
      <c r="E237" s="122"/>
      <c r="F237" s="127"/>
      <c r="G237" s="128"/>
      <c r="H237" s="129"/>
      <c r="I237" s="128"/>
      <c r="J237" s="122"/>
      <c r="K237" s="127"/>
      <c r="L237" s="128"/>
      <c r="M237" s="127">
        <v>29852</v>
      </c>
      <c r="N237" s="128">
        <v>29852</v>
      </c>
      <c r="O237" s="47"/>
      <c r="P237" s="89"/>
      <c r="Q237" s="47"/>
      <c r="R237" s="48"/>
      <c r="S237" s="96"/>
      <c r="T237" s="49"/>
    </row>
    <row r="238" spans="1:20" s="42" customFormat="1" ht="60">
      <c r="A238" s="45"/>
      <c r="B238" s="135" t="s">
        <v>95</v>
      </c>
      <c r="C238" s="123">
        <f t="shared" si="26"/>
        <v>30680</v>
      </c>
      <c r="D238" s="123">
        <f t="shared" si="27"/>
        <v>30680</v>
      </c>
      <c r="E238" s="122"/>
      <c r="F238" s="127"/>
      <c r="G238" s="128"/>
      <c r="H238" s="129"/>
      <c r="I238" s="128"/>
      <c r="J238" s="122"/>
      <c r="K238" s="127"/>
      <c r="L238" s="128"/>
      <c r="M238" s="127">
        <v>30680</v>
      </c>
      <c r="N238" s="128">
        <v>30680</v>
      </c>
      <c r="O238" s="47"/>
      <c r="P238" s="89"/>
      <c r="Q238" s="47"/>
      <c r="R238" s="48"/>
      <c r="S238" s="96"/>
      <c r="T238" s="49"/>
    </row>
    <row r="239" spans="1:20" s="42" customFormat="1" ht="15">
      <c r="A239" s="45"/>
      <c r="B239" s="105"/>
      <c r="C239" s="123">
        <f t="shared" si="26"/>
        <v>0</v>
      </c>
      <c r="D239" s="123">
        <f t="shared" si="27"/>
        <v>0</v>
      </c>
      <c r="E239" s="48"/>
      <c r="F239" s="89"/>
      <c r="G239" s="47"/>
      <c r="H239" s="103"/>
      <c r="I239" s="47"/>
      <c r="J239" s="48"/>
      <c r="K239" s="89"/>
      <c r="L239" s="47"/>
      <c r="M239" s="89"/>
      <c r="N239" s="103"/>
      <c r="O239" s="47"/>
      <c r="P239" s="89"/>
      <c r="Q239" s="47"/>
      <c r="R239" s="48"/>
      <c r="S239" s="96"/>
      <c r="T239" s="49"/>
    </row>
    <row r="240" spans="1:20" s="42" customFormat="1" ht="15">
      <c r="A240" s="45"/>
      <c r="B240" s="106"/>
      <c r="C240" s="123">
        <f t="shared" si="26"/>
        <v>0</v>
      </c>
      <c r="D240" s="123">
        <f t="shared" si="27"/>
        <v>0</v>
      </c>
      <c r="E240" s="48"/>
      <c r="F240" s="89"/>
      <c r="G240" s="47"/>
      <c r="H240" s="47"/>
      <c r="I240" s="47"/>
      <c r="J240" s="48"/>
      <c r="K240" s="89"/>
      <c r="L240" s="47"/>
      <c r="M240" s="89"/>
      <c r="N240" s="103"/>
      <c r="O240" s="47"/>
      <c r="P240" s="89"/>
      <c r="Q240" s="47"/>
      <c r="R240" s="48"/>
      <c r="S240" s="96"/>
      <c r="T240" s="49"/>
    </row>
    <row r="241" spans="1:20" s="42" customFormat="1" ht="15">
      <c r="A241" s="45"/>
      <c r="B241" s="45"/>
      <c r="C241" s="123">
        <f t="shared" si="26"/>
        <v>0</v>
      </c>
      <c r="D241" s="123">
        <f t="shared" si="27"/>
        <v>0</v>
      </c>
      <c r="E241" s="48"/>
      <c r="F241" s="89"/>
      <c r="G241" s="47"/>
      <c r="H241" s="47"/>
      <c r="I241" s="47"/>
      <c r="J241" s="48"/>
      <c r="K241" s="89"/>
      <c r="L241" s="47"/>
      <c r="M241" s="89"/>
      <c r="N241" s="47"/>
      <c r="O241" s="47"/>
      <c r="P241" s="89"/>
      <c r="Q241" s="47"/>
      <c r="R241" s="48"/>
      <c r="S241" s="96"/>
      <c r="T241" s="49"/>
    </row>
    <row r="242" spans="1:20" s="42" customFormat="1" ht="15">
      <c r="A242" s="53">
        <v>5204</v>
      </c>
      <c r="B242" s="53" t="s">
        <v>26</v>
      </c>
      <c r="C242" s="35">
        <f aca="true" t="shared" si="28" ref="C242:C307">F242+K242+M242+S242+P242</f>
        <v>78000</v>
      </c>
      <c r="D242" s="35">
        <f t="shared" si="27"/>
        <v>78000</v>
      </c>
      <c r="E242" s="55"/>
      <c r="F242" s="89">
        <f>SUM(F243:F244)</f>
        <v>0</v>
      </c>
      <c r="G242" s="54">
        <f>SUM(G243:G244)</f>
        <v>0</v>
      </c>
      <c r="H242" s="54">
        <f>SUM(H243:H244)</f>
        <v>0</v>
      </c>
      <c r="I242" s="54">
        <f>SUM(I243:I244)</f>
        <v>0</v>
      </c>
      <c r="J242" s="55"/>
      <c r="K242" s="89">
        <f>SUM(K243:K244)</f>
        <v>0</v>
      </c>
      <c r="L242" s="54">
        <f>SUM(L243:L244)</f>
        <v>0</v>
      </c>
      <c r="M242" s="89">
        <f>SUM(M243:M244)</f>
        <v>0</v>
      </c>
      <c r="N242" s="54">
        <f>SUM(N243:N244)</f>
        <v>0</v>
      </c>
      <c r="O242" s="54"/>
      <c r="P242" s="89">
        <f>SUM(P243:P244)</f>
        <v>0</v>
      </c>
      <c r="Q242" s="54">
        <f>SUM(Q243:Q244)</f>
        <v>0</v>
      </c>
      <c r="R242" s="55"/>
      <c r="S242" s="89">
        <f>SUM(S243:S244)</f>
        <v>78000</v>
      </c>
      <c r="T242" s="54">
        <f>SUM(T243:T244)</f>
        <v>78000</v>
      </c>
    </row>
    <row r="243" spans="1:20" s="114" customFormat="1" ht="30">
      <c r="A243" s="111"/>
      <c r="B243" s="111" t="s">
        <v>103</v>
      </c>
      <c r="C243" s="35">
        <f>F243+K243+M243+S243+P243</f>
        <v>78000</v>
      </c>
      <c r="D243" s="35">
        <f t="shared" si="27"/>
        <v>78000</v>
      </c>
      <c r="E243" s="113"/>
      <c r="F243" s="89"/>
      <c r="G243" s="103"/>
      <c r="H243" s="103"/>
      <c r="I243" s="103"/>
      <c r="J243" s="113"/>
      <c r="K243" s="89"/>
      <c r="L243" s="103"/>
      <c r="M243" s="89"/>
      <c r="N243" s="103"/>
      <c r="O243" s="103"/>
      <c r="P243" s="89"/>
      <c r="Q243" s="103"/>
      <c r="R243" s="113">
        <v>98</v>
      </c>
      <c r="S243" s="108">
        <v>78000</v>
      </c>
      <c r="T243" s="108">
        <v>78000</v>
      </c>
    </row>
    <row r="244" spans="1:20" s="42" customFormat="1" ht="15">
      <c r="A244" s="45"/>
      <c r="B244" s="45"/>
      <c r="C244" s="35"/>
      <c r="D244" s="35"/>
      <c r="E244" s="48"/>
      <c r="F244" s="89"/>
      <c r="G244" s="47"/>
      <c r="H244" s="47"/>
      <c r="I244" s="47"/>
      <c r="J244" s="48"/>
      <c r="K244" s="89"/>
      <c r="L244" s="47"/>
      <c r="M244" s="89"/>
      <c r="N244" s="47"/>
      <c r="O244" s="47"/>
      <c r="P244" s="89"/>
      <c r="Q244" s="47"/>
      <c r="R244" s="48"/>
      <c r="S244" s="96"/>
      <c r="T244" s="49"/>
    </row>
    <row r="245" spans="1:20" s="42" customFormat="1" ht="15">
      <c r="A245" s="53">
        <v>5205</v>
      </c>
      <c r="B245" s="53" t="s">
        <v>27</v>
      </c>
      <c r="C245" s="35">
        <f t="shared" si="28"/>
        <v>30000</v>
      </c>
      <c r="D245" s="35">
        <f>H245+L245+N245+Q245+T245</f>
        <v>31800</v>
      </c>
      <c r="E245" s="55"/>
      <c r="F245" s="89">
        <f>SUM(F246:F246)</f>
        <v>0</v>
      </c>
      <c r="G245" s="54">
        <f>SUM(G246:G246)</f>
        <v>0</v>
      </c>
      <c r="H245" s="54">
        <f>SUM(H246:H246)</f>
        <v>0</v>
      </c>
      <c r="I245" s="54">
        <f>SUM(I246:I246)</f>
        <v>0</v>
      </c>
      <c r="J245" s="55"/>
      <c r="K245" s="89">
        <f>SUM(K246:K246)</f>
        <v>0</v>
      </c>
      <c r="L245" s="54">
        <f>SUM(L246:L246)</f>
        <v>0</v>
      </c>
      <c r="M245" s="89">
        <f>SUM(M246:M246)</f>
        <v>0</v>
      </c>
      <c r="N245" s="54">
        <f>SUM(N246:N246)</f>
        <v>0</v>
      </c>
      <c r="O245" s="54"/>
      <c r="P245" s="89">
        <f>SUM(P246:P246)</f>
        <v>0</v>
      </c>
      <c r="Q245" s="54">
        <f>SUM(Q246:Q246)</f>
        <v>0</v>
      </c>
      <c r="R245" s="55"/>
      <c r="S245" s="89">
        <f>SUM(S246:S247)</f>
        <v>30000</v>
      </c>
      <c r="T245" s="89">
        <f>SUM(T246:T247)</f>
        <v>31800</v>
      </c>
    </row>
    <row r="246" spans="1:20" s="42" customFormat="1" ht="30">
      <c r="A246" s="45"/>
      <c r="B246" s="45" t="s">
        <v>187</v>
      </c>
      <c r="C246" s="35">
        <f t="shared" si="28"/>
        <v>30000</v>
      </c>
      <c r="D246" s="35">
        <f aca="true" t="shared" si="29" ref="D246:D258">H246+L246+N246+Q246+T246</f>
        <v>30000</v>
      </c>
      <c r="E246" s="48"/>
      <c r="F246" s="89"/>
      <c r="G246" s="47"/>
      <c r="H246" s="47"/>
      <c r="I246" s="47"/>
      <c r="J246" s="48"/>
      <c r="K246" s="89"/>
      <c r="L246" s="47"/>
      <c r="M246" s="89"/>
      <c r="N246" s="47"/>
      <c r="O246" s="47"/>
      <c r="P246" s="89"/>
      <c r="Q246" s="47"/>
      <c r="R246" s="48">
        <v>98</v>
      </c>
      <c r="S246" s="96">
        <v>30000</v>
      </c>
      <c r="T246" s="49">
        <v>30000</v>
      </c>
    </row>
    <row r="247" spans="1:20" s="161" customFormat="1" ht="60">
      <c r="A247" s="157"/>
      <c r="B247" s="157" t="s">
        <v>211</v>
      </c>
      <c r="C247" s="158">
        <f>F247+K247+M247+S247+P247</f>
        <v>0</v>
      </c>
      <c r="D247" s="158">
        <f>H247+L247+N247+Q247+T247</f>
        <v>1800</v>
      </c>
      <c r="E247" s="164"/>
      <c r="F247" s="165"/>
      <c r="G247" s="166"/>
      <c r="H247" s="166"/>
      <c r="I247" s="166"/>
      <c r="J247" s="164"/>
      <c r="K247" s="165"/>
      <c r="L247" s="166"/>
      <c r="M247" s="165"/>
      <c r="N247" s="166"/>
      <c r="O247" s="166"/>
      <c r="P247" s="165"/>
      <c r="Q247" s="166"/>
      <c r="R247" s="164">
        <v>98</v>
      </c>
      <c r="S247" s="178">
        <v>0</v>
      </c>
      <c r="T247" s="179">
        <v>1800</v>
      </c>
    </row>
    <row r="248" spans="1:20" s="42" customFormat="1" ht="15">
      <c r="A248" s="53">
        <v>5206</v>
      </c>
      <c r="B248" s="53" t="s">
        <v>44</v>
      </c>
      <c r="C248" s="35">
        <f t="shared" si="28"/>
        <v>1428892</v>
      </c>
      <c r="D248" s="35">
        <f t="shared" si="29"/>
        <v>1559892</v>
      </c>
      <c r="E248" s="55"/>
      <c r="F248" s="89">
        <f>F249+F254</f>
        <v>0</v>
      </c>
      <c r="G248" s="54">
        <f>G249+G254</f>
        <v>0</v>
      </c>
      <c r="H248" s="54">
        <f>H249+H254</f>
        <v>0</v>
      </c>
      <c r="I248" s="54">
        <f>I249+I254</f>
        <v>0</v>
      </c>
      <c r="J248" s="55"/>
      <c r="K248" s="89">
        <f>K249+K254</f>
        <v>0</v>
      </c>
      <c r="L248" s="54">
        <f>L249+L254</f>
        <v>0</v>
      </c>
      <c r="M248" s="89">
        <f>M249+M254</f>
        <v>0</v>
      </c>
      <c r="N248" s="54">
        <f>N249+N254</f>
        <v>0</v>
      </c>
      <c r="O248" s="54"/>
      <c r="P248" s="89">
        <f>P249+P254</f>
        <v>0</v>
      </c>
      <c r="Q248" s="54">
        <f>Q249+Q254</f>
        <v>0</v>
      </c>
      <c r="R248" s="55"/>
      <c r="S248" s="89">
        <f>S249+S254</f>
        <v>1428892</v>
      </c>
      <c r="T248" s="54">
        <f>T249+T254</f>
        <v>1559892</v>
      </c>
    </row>
    <row r="249" spans="1:20" s="42" customFormat="1" ht="15">
      <c r="A249" s="45"/>
      <c r="B249" s="45" t="s">
        <v>48</v>
      </c>
      <c r="C249" s="35">
        <f t="shared" si="28"/>
        <v>1428892</v>
      </c>
      <c r="D249" s="35">
        <f t="shared" si="29"/>
        <v>1559892</v>
      </c>
      <c r="E249" s="48"/>
      <c r="F249" s="89">
        <f>SUM(F250:F251)</f>
        <v>0</v>
      </c>
      <c r="G249" s="47">
        <f>SUM(G250:G251)</f>
        <v>0</v>
      </c>
      <c r="H249" s="47">
        <f>SUM(H250:H251)</f>
        <v>0</v>
      </c>
      <c r="I249" s="47">
        <f>SUM(I250:I251)</f>
        <v>0</v>
      </c>
      <c r="J249" s="48"/>
      <c r="K249" s="89">
        <f>SUM(K250:K251)</f>
        <v>0</v>
      </c>
      <c r="L249" s="89">
        <f>SUM(L250:L251)</f>
        <v>0</v>
      </c>
      <c r="M249" s="89">
        <f>SUM(M250:M251)</f>
        <v>0</v>
      </c>
      <c r="N249" s="89">
        <f>SUM(N250:N251)</f>
        <v>0</v>
      </c>
      <c r="O249" s="47"/>
      <c r="P249" s="89">
        <f>SUM(P250:P251)</f>
        <v>0</v>
      </c>
      <c r="Q249" s="89">
        <f>SUM(Q250:Q251)</f>
        <v>0</v>
      </c>
      <c r="R249" s="48"/>
      <c r="S249" s="89">
        <f>SUM(S250:S253)</f>
        <v>1428892</v>
      </c>
      <c r="T249" s="89">
        <f>SUM(T250:T253)</f>
        <v>1559892</v>
      </c>
    </row>
    <row r="250" spans="1:20" s="42" customFormat="1" ht="30">
      <c r="A250" s="45"/>
      <c r="B250" s="111" t="s">
        <v>166</v>
      </c>
      <c r="C250" s="35">
        <f>F250+K250+M250+S250+P250</f>
        <v>713477</v>
      </c>
      <c r="D250" s="35">
        <f>H250+L250+N250+Q250+T250</f>
        <v>713477</v>
      </c>
      <c r="E250" s="48"/>
      <c r="F250" s="89"/>
      <c r="G250" s="47"/>
      <c r="H250" s="47"/>
      <c r="I250" s="47"/>
      <c r="J250" s="48"/>
      <c r="K250" s="89"/>
      <c r="L250" s="47"/>
      <c r="M250" s="89"/>
      <c r="N250" s="47"/>
      <c r="O250" s="47"/>
      <c r="P250" s="89"/>
      <c r="Q250" s="47"/>
      <c r="R250" s="48">
        <v>98</v>
      </c>
      <c r="S250" s="108">
        <v>713477</v>
      </c>
      <c r="T250" s="49">
        <v>713477</v>
      </c>
    </row>
    <row r="251" spans="1:20" s="161" customFormat="1" ht="30">
      <c r="A251" s="157"/>
      <c r="B251" s="185" t="s">
        <v>203</v>
      </c>
      <c r="C251" s="158">
        <f>F251+K251+M251+S251+P251</f>
        <v>163965</v>
      </c>
      <c r="D251" s="158">
        <f>H251+L251+N251+Q251+T251</f>
        <v>294965</v>
      </c>
      <c r="E251" s="164"/>
      <c r="F251" s="165"/>
      <c r="G251" s="166"/>
      <c r="H251" s="166"/>
      <c r="I251" s="166"/>
      <c r="J251" s="164"/>
      <c r="K251" s="165"/>
      <c r="L251" s="166"/>
      <c r="M251" s="165"/>
      <c r="N251" s="166"/>
      <c r="O251" s="166"/>
      <c r="P251" s="165"/>
      <c r="Q251" s="166"/>
      <c r="R251" s="164">
        <v>98</v>
      </c>
      <c r="S251" s="186">
        <v>163965</v>
      </c>
      <c r="T251" s="179">
        <v>294965</v>
      </c>
    </row>
    <row r="252" spans="1:20" s="42" customFormat="1" ht="22.5" customHeight="1">
      <c r="A252" s="45"/>
      <c r="B252" s="111" t="s">
        <v>167</v>
      </c>
      <c r="C252" s="35">
        <f>F252+K252+M252+S252+P252</f>
        <v>269450</v>
      </c>
      <c r="D252" s="35">
        <f>H252+L252+N252+Q252+T252</f>
        <v>269450</v>
      </c>
      <c r="E252" s="48"/>
      <c r="F252" s="89"/>
      <c r="G252" s="47"/>
      <c r="H252" s="47"/>
      <c r="I252" s="47"/>
      <c r="J252" s="48"/>
      <c r="K252" s="89"/>
      <c r="L252" s="47"/>
      <c r="M252" s="89"/>
      <c r="N252" s="47"/>
      <c r="O252" s="47"/>
      <c r="P252" s="89"/>
      <c r="Q252" s="47"/>
      <c r="R252" s="48">
        <v>98</v>
      </c>
      <c r="S252" s="108">
        <v>269450</v>
      </c>
      <c r="T252" s="49">
        <v>269450</v>
      </c>
    </row>
    <row r="253" spans="1:20" s="42" customFormat="1" ht="45">
      <c r="A253" s="45"/>
      <c r="B253" s="111" t="s">
        <v>173</v>
      </c>
      <c r="C253" s="35">
        <f>F253+K253+M253+S253+P253</f>
        <v>282000</v>
      </c>
      <c r="D253" s="35">
        <f>H253+L253+N253+Q253+T253</f>
        <v>282000</v>
      </c>
      <c r="E253" s="48"/>
      <c r="F253" s="89"/>
      <c r="G253" s="47"/>
      <c r="H253" s="47"/>
      <c r="I253" s="47"/>
      <c r="J253" s="48"/>
      <c r="K253" s="89"/>
      <c r="L253" s="47"/>
      <c r="M253" s="89"/>
      <c r="N253" s="47"/>
      <c r="O253" s="47"/>
      <c r="P253" s="89"/>
      <c r="Q253" s="47"/>
      <c r="R253" s="48">
        <v>98</v>
      </c>
      <c r="S253" s="108">
        <v>282000</v>
      </c>
      <c r="T253" s="49">
        <v>282000</v>
      </c>
    </row>
    <row r="254" spans="1:20" s="42" customFormat="1" ht="15">
      <c r="A254" s="53"/>
      <c r="B254" s="53" t="s">
        <v>20</v>
      </c>
      <c r="C254" s="35">
        <f t="shared" si="28"/>
        <v>0</v>
      </c>
      <c r="D254" s="35">
        <f t="shared" si="29"/>
        <v>0</v>
      </c>
      <c r="E254" s="55"/>
      <c r="F254" s="89">
        <f>SUM(F255:F255)</f>
        <v>0</v>
      </c>
      <c r="G254" s="54">
        <f>SUM(G255:G255)</f>
        <v>0</v>
      </c>
      <c r="H254" s="54">
        <f>SUM(H255:H255)</f>
        <v>0</v>
      </c>
      <c r="I254" s="54">
        <f>SUM(I255:I255)</f>
        <v>0</v>
      </c>
      <c r="J254" s="55"/>
      <c r="K254" s="89">
        <f>SUM(K255:K255)</f>
        <v>0</v>
      </c>
      <c r="L254" s="54">
        <f>SUM(L255:L255)</f>
        <v>0</v>
      </c>
      <c r="M254" s="89">
        <f>SUM(M255:M255)</f>
        <v>0</v>
      </c>
      <c r="N254" s="54">
        <f>SUM(N255:N255)</f>
        <v>0</v>
      </c>
      <c r="O254" s="54"/>
      <c r="P254" s="89">
        <f>SUM(P255:P255)</f>
        <v>0</v>
      </c>
      <c r="Q254" s="54">
        <f>SUM(Q255:Q255)</f>
        <v>0</v>
      </c>
      <c r="R254" s="55"/>
      <c r="S254" s="96">
        <f>SUM(S255:S255)</f>
        <v>0</v>
      </c>
      <c r="T254" s="56">
        <f>SUM(T255:T255)</f>
        <v>0</v>
      </c>
    </row>
    <row r="255" spans="1:20" s="42" customFormat="1" ht="15">
      <c r="A255" s="45"/>
      <c r="B255" s="45" t="s">
        <v>47</v>
      </c>
      <c r="C255" s="35">
        <f t="shared" si="28"/>
        <v>0</v>
      </c>
      <c r="D255" s="35">
        <f t="shared" si="29"/>
        <v>0</v>
      </c>
      <c r="E255" s="48"/>
      <c r="F255" s="89"/>
      <c r="G255" s="47"/>
      <c r="H255" s="47"/>
      <c r="I255" s="47"/>
      <c r="J255" s="48"/>
      <c r="K255" s="89"/>
      <c r="L255" s="47"/>
      <c r="M255" s="89"/>
      <c r="N255" s="47"/>
      <c r="O255" s="47"/>
      <c r="P255" s="89"/>
      <c r="Q255" s="47"/>
      <c r="R255" s="48"/>
      <c r="S255" s="96"/>
      <c r="T255" s="49"/>
    </row>
    <row r="256" spans="1:20" s="42" customFormat="1" ht="15">
      <c r="A256" s="53">
        <v>5219</v>
      </c>
      <c r="B256" s="53" t="s">
        <v>28</v>
      </c>
      <c r="C256" s="35">
        <f t="shared" si="28"/>
        <v>0</v>
      </c>
      <c r="D256" s="35">
        <f t="shared" si="29"/>
        <v>0</v>
      </c>
      <c r="E256" s="55"/>
      <c r="F256" s="89">
        <f>SUM(F257:F257)</f>
        <v>0</v>
      </c>
      <c r="G256" s="54">
        <f>SUM(G257:G257)</f>
        <v>0</v>
      </c>
      <c r="H256" s="54">
        <f>SUM(H257:H257)</f>
        <v>0</v>
      </c>
      <c r="I256" s="54">
        <f>SUM(I257:I257)</f>
        <v>0</v>
      </c>
      <c r="J256" s="57"/>
      <c r="K256" s="89">
        <f>SUM(K257:K257)</f>
        <v>0</v>
      </c>
      <c r="L256" s="54">
        <f>SUM(L257:L257)</f>
        <v>0</v>
      </c>
      <c r="M256" s="89">
        <f>SUM(M257:M257)</f>
        <v>0</v>
      </c>
      <c r="N256" s="54">
        <f>SUM(N257:N257)</f>
        <v>0</v>
      </c>
      <c r="O256" s="54"/>
      <c r="P256" s="89">
        <f>SUM(P257:P257)</f>
        <v>0</v>
      </c>
      <c r="Q256" s="54">
        <f>SUM(Q257:Q257)</f>
        <v>0</v>
      </c>
      <c r="R256" s="57"/>
      <c r="S256" s="96">
        <f>SUM(S257:S257)</f>
        <v>0</v>
      </c>
      <c r="T256" s="56">
        <f>SUM(T257:T257)</f>
        <v>0</v>
      </c>
    </row>
    <row r="257" spans="1:20" s="42" customFormat="1" ht="15">
      <c r="A257" s="45"/>
      <c r="B257" s="45" t="s">
        <v>47</v>
      </c>
      <c r="C257" s="35">
        <f t="shared" si="28"/>
        <v>0</v>
      </c>
      <c r="D257" s="35">
        <f t="shared" si="29"/>
        <v>0</v>
      </c>
      <c r="E257" s="48"/>
      <c r="F257" s="89"/>
      <c r="G257" s="47"/>
      <c r="H257" s="47"/>
      <c r="I257" s="47"/>
      <c r="J257" s="50"/>
      <c r="K257" s="93"/>
      <c r="L257" s="51"/>
      <c r="M257" s="93"/>
      <c r="N257" s="51"/>
      <c r="O257" s="51"/>
      <c r="P257" s="93"/>
      <c r="Q257" s="51"/>
      <c r="R257" s="50"/>
      <c r="S257" s="97"/>
      <c r="T257" s="52"/>
    </row>
    <row r="258" spans="1:20" s="31" customFormat="1" ht="45">
      <c r="A258" s="66" t="s">
        <v>15</v>
      </c>
      <c r="B258" s="66" t="s">
        <v>34</v>
      </c>
      <c r="C258" s="35">
        <f t="shared" si="28"/>
        <v>2958997</v>
      </c>
      <c r="D258" s="35">
        <f t="shared" si="29"/>
        <v>2930302</v>
      </c>
      <c r="E258" s="67"/>
      <c r="F258" s="88">
        <f>F259+F262+F264+F272+F277+F279+F290</f>
        <v>556540</v>
      </c>
      <c r="G258" s="68">
        <f>G259+G262+G264+G272+G277+G279+G290</f>
        <v>556540</v>
      </c>
      <c r="H258" s="68">
        <f>H259+H262+H264+H272+H277+H279+H290</f>
        <v>597009</v>
      </c>
      <c r="I258" s="68">
        <f>I259+I262+I264+I272+I277+I279+I290</f>
        <v>556540</v>
      </c>
      <c r="J258" s="67"/>
      <c r="K258" s="88">
        <f>K259+K262+K264+K272+K277+K279+K290</f>
        <v>896766</v>
      </c>
      <c r="L258" s="68">
        <f>L259+L262+L264+L272+L277+L279+L290</f>
        <v>794406</v>
      </c>
      <c r="M258" s="88">
        <f>M259+M262+M264+M272+M277+M279</f>
        <v>495893</v>
      </c>
      <c r="N258" s="68">
        <f>N259+N262+N264+N272+N277+N279</f>
        <v>529089</v>
      </c>
      <c r="O258" s="68"/>
      <c r="P258" s="88">
        <f>P259+P262+P264+P272+P277+P279+P290</f>
        <v>661692</v>
      </c>
      <c r="Q258" s="68">
        <f>Q259+Q262+Q264+Q272+Q277+Q279+Q290</f>
        <v>661692</v>
      </c>
      <c r="R258" s="67"/>
      <c r="S258" s="95">
        <f>S259+S262+S264+S272+S277+S279</f>
        <v>348106</v>
      </c>
      <c r="T258" s="69">
        <f>T259+T262+T264+T272+T277+T279</f>
        <v>348106</v>
      </c>
    </row>
    <row r="259" spans="1:20" ht="15">
      <c r="A259" s="13">
        <v>5201</v>
      </c>
      <c r="B259" s="13" t="s">
        <v>24</v>
      </c>
      <c r="C259" s="35">
        <f t="shared" si="28"/>
        <v>3000</v>
      </c>
      <c r="D259" s="35">
        <f aca="true" t="shared" si="30" ref="D259:D264">H259+L259+N259+Q259+T259</f>
        <v>3000</v>
      </c>
      <c r="E259" s="8"/>
      <c r="F259" s="89">
        <f>SUM(F260:F261)</f>
        <v>0</v>
      </c>
      <c r="G259" s="29">
        <f>SUM(G260:G261)</f>
        <v>0</v>
      </c>
      <c r="H259" s="29">
        <f>SUM(H260:H261)</f>
        <v>0</v>
      </c>
      <c r="I259" s="29">
        <f>SUM(I260:I261)</f>
        <v>0</v>
      </c>
      <c r="J259" s="3"/>
      <c r="K259" s="88">
        <f>SUM(K260:K261)</f>
        <v>0</v>
      </c>
      <c r="L259" s="28">
        <f>SUM(L260:L261)</f>
        <v>0</v>
      </c>
      <c r="M259" s="88">
        <f>SUM(M260:M261)</f>
        <v>3000</v>
      </c>
      <c r="N259" s="28">
        <f>SUM(N260:N261)</f>
        <v>3000</v>
      </c>
      <c r="O259" s="28"/>
      <c r="P259" s="88">
        <f>SUM(P260:P261)</f>
        <v>0</v>
      </c>
      <c r="Q259" s="28">
        <f>SUM(Q260:Q261)</f>
        <v>0</v>
      </c>
      <c r="R259" s="3"/>
      <c r="S259" s="95">
        <f>SUM(S260:S261)</f>
        <v>0</v>
      </c>
      <c r="T259" s="23">
        <f>SUM(T260:T261)</f>
        <v>0</v>
      </c>
    </row>
    <row r="260" spans="1:20" ht="15">
      <c r="A260" s="13"/>
      <c r="B260" s="13" t="s">
        <v>110</v>
      </c>
      <c r="C260" s="35">
        <f t="shared" si="28"/>
        <v>3000</v>
      </c>
      <c r="D260" s="35">
        <f t="shared" si="30"/>
        <v>3000</v>
      </c>
      <c r="E260" s="8"/>
      <c r="F260" s="89"/>
      <c r="G260" s="29"/>
      <c r="H260" s="29"/>
      <c r="I260" s="29"/>
      <c r="J260" s="3"/>
      <c r="K260" s="88"/>
      <c r="L260" s="28"/>
      <c r="M260" s="88">
        <v>3000</v>
      </c>
      <c r="N260" s="28">
        <v>3000</v>
      </c>
      <c r="O260" s="28"/>
      <c r="P260" s="88"/>
      <c r="Q260" s="28"/>
      <c r="R260" s="3"/>
      <c r="S260" s="95"/>
      <c r="T260" s="23"/>
    </row>
    <row r="261" spans="1:20" ht="15">
      <c r="A261" s="13"/>
      <c r="B261" s="13" t="s">
        <v>47</v>
      </c>
      <c r="C261" s="35">
        <f t="shared" si="28"/>
        <v>0</v>
      </c>
      <c r="D261" s="35">
        <f t="shared" si="30"/>
        <v>0</v>
      </c>
      <c r="E261" s="8"/>
      <c r="F261" s="89"/>
      <c r="G261" s="29"/>
      <c r="H261" s="29"/>
      <c r="I261" s="29"/>
      <c r="J261" s="3"/>
      <c r="K261" s="88"/>
      <c r="L261" s="28"/>
      <c r="M261" s="88"/>
      <c r="N261" s="28"/>
      <c r="O261" s="28"/>
      <c r="P261" s="88"/>
      <c r="Q261" s="28"/>
      <c r="R261" s="3"/>
      <c r="S261" s="95"/>
      <c r="T261" s="23"/>
    </row>
    <row r="262" spans="1:20" ht="15">
      <c r="A262" s="13">
        <v>5202</v>
      </c>
      <c r="B262" s="13" t="s">
        <v>43</v>
      </c>
      <c r="C262" s="35">
        <f t="shared" si="28"/>
        <v>0</v>
      </c>
      <c r="D262" s="35">
        <f t="shared" si="30"/>
        <v>0</v>
      </c>
      <c r="E262" s="8"/>
      <c r="F262" s="89">
        <f>SUM(F263:F263)</f>
        <v>0</v>
      </c>
      <c r="G262" s="29">
        <f>SUM(G263:G263)</f>
        <v>0</v>
      </c>
      <c r="H262" s="29">
        <f>SUM(H263:H263)</f>
        <v>0</v>
      </c>
      <c r="I262" s="29">
        <f>SUM(I263:I263)</f>
        <v>0</v>
      </c>
      <c r="J262" s="3"/>
      <c r="K262" s="88">
        <f aca="true" t="shared" si="31" ref="K262:Q262">SUM(K263:K263)</f>
        <v>0</v>
      </c>
      <c r="L262" s="28">
        <f t="shared" si="31"/>
        <v>0</v>
      </c>
      <c r="M262" s="88">
        <f t="shared" si="31"/>
        <v>0</v>
      </c>
      <c r="N262" s="28">
        <f t="shared" si="31"/>
        <v>0</v>
      </c>
      <c r="O262" s="28"/>
      <c r="P262" s="88">
        <f t="shared" si="31"/>
        <v>0</v>
      </c>
      <c r="Q262" s="28">
        <f t="shared" si="31"/>
        <v>0</v>
      </c>
      <c r="R262" s="3"/>
      <c r="S262" s="95">
        <f>SUM(S263:S263)</f>
        <v>0</v>
      </c>
      <c r="T262" s="23">
        <f>SUM(T263:T263)</f>
        <v>0</v>
      </c>
    </row>
    <row r="263" spans="1:20" ht="15">
      <c r="A263" s="13"/>
      <c r="B263" s="82"/>
      <c r="C263" s="35">
        <f t="shared" si="28"/>
        <v>0</v>
      </c>
      <c r="D263" s="35">
        <f t="shared" si="30"/>
        <v>0</v>
      </c>
      <c r="E263" s="8"/>
      <c r="F263" s="89"/>
      <c r="G263" s="29"/>
      <c r="H263" s="29"/>
      <c r="I263" s="29"/>
      <c r="J263" s="3"/>
      <c r="K263" s="88"/>
      <c r="L263" s="28"/>
      <c r="M263" s="88"/>
      <c r="N263" s="28"/>
      <c r="O263" s="28"/>
      <c r="P263" s="88"/>
      <c r="Q263" s="28"/>
      <c r="R263" s="3"/>
      <c r="S263" s="95"/>
      <c r="T263" s="23"/>
    </row>
    <row r="264" spans="1:20" ht="30">
      <c r="A264" s="13">
        <v>5203</v>
      </c>
      <c r="B264" s="13" t="s">
        <v>25</v>
      </c>
      <c r="C264" s="35">
        <f t="shared" si="28"/>
        <v>28489</v>
      </c>
      <c r="D264" s="35">
        <f t="shared" si="30"/>
        <v>117018</v>
      </c>
      <c r="E264" s="8"/>
      <c r="F264" s="89">
        <f>SUM(F265:F271)</f>
        <v>0</v>
      </c>
      <c r="G264" s="29">
        <f>SUM(G265:G271)</f>
        <v>0</v>
      </c>
      <c r="H264" s="29">
        <f>SUM(H265:H271)</f>
        <v>40469</v>
      </c>
      <c r="I264" s="29">
        <f>SUM(I265:I271)</f>
        <v>0</v>
      </c>
      <c r="J264" s="3"/>
      <c r="K264" s="88">
        <f>SUM(K265:K271)</f>
        <v>0</v>
      </c>
      <c r="L264" s="28">
        <f>SUM(L265:L271)</f>
        <v>8020</v>
      </c>
      <c r="M264" s="88">
        <f>SUM(M265:M271)</f>
        <v>23500</v>
      </c>
      <c r="N264" s="28">
        <f>SUM(N265:N271)</f>
        <v>63540</v>
      </c>
      <c r="O264" s="28"/>
      <c r="P264" s="88">
        <f>SUM(P265:P271)</f>
        <v>4989</v>
      </c>
      <c r="Q264" s="28">
        <f>SUM(Q265:Q271)</f>
        <v>4989</v>
      </c>
      <c r="R264" s="3"/>
      <c r="S264" s="95">
        <f>SUM(S265:S271)</f>
        <v>0</v>
      </c>
      <c r="T264" s="23">
        <f>SUM(T265:T271)</f>
        <v>0</v>
      </c>
    </row>
    <row r="265" spans="1:20" ht="15">
      <c r="A265" s="13"/>
      <c r="B265" s="13" t="s">
        <v>111</v>
      </c>
      <c r="C265" s="35">
        <f aca="true" t="shared" si="32" ref="C265:C271">F265+K265+M265+S265+P265</f>
        <v>3500</v>
      </c>
      <c r="D265" s="35">
        <f aca="true" t="shared" si="33" ref="D265:D271">H265+L265+N265+Q265+T265</f>
        <v>3500</v>
      </c>
      <c r="E265" s="48"/>
      <c r="F265" s="89"/>
      <c r="G265" s="47"/>
      <c r="H265" s="47"/>
      <c r="I265" s="47"/>
      <c r="J265" s="50"/>
      <c r="K265" s="88"/>
      <c r="L265" s="41"/>
      <c r="M265" s="88">
        <v>3500</v>
      </c>
      <c r="N265" s="155">
        <v>3500</v>
      </c>
      <c r="O265" s="41"/>
      <c r="P265" s="88"/>
      <c r="Q265" s="41"/>
      <c r="R265" s="3"/>
      <c r="S265" s="95"/>
      <c r="T265" s="23"/>
    </row>
    <row r="266" spans="1:20" ht="15">
      <c r="A266" s="13"/>
      <c r="B266" s="13" t="s">
        <v>112</v>
      </c>
      <c r="C266" s="35">
        <f t="shared" si="32"/>
        <v>20000</v>
      </c>
      <c r="D266" s="35">
        <f t="shared" si="33"/>
        <v>20000</v>
      </c>
      <c r="E266" s="48"/>
      <c r="F266" s="89"/>
      <c r="G266" s="47"/>
      <c r="H266" s="47"/>
      <c r="I266" s="47"/>
      <c r="J266" s="50"/>
      <c r="K266" s="88"/>
      <c r="L266" s="41"/>
      <c r="M266" s="88">
        <v>20000</v>
      </c>
      <c r="N266" s="117">
        <v>20000</v>
      </c>
      <c r="O266" s="41"/>
      <c r="P266" s="88"/>
      <c r="Q266" s="41"/>
      <c r="R266" s="3"/>
      <c r="S266" s="95"/>
      <c r="T266" s="23"/>
    </row>
    <row r="267" spans="1:20" s="172" customFormat="1" ht="30">
      <c r="A267" s="162"/>
      <c r="B267" s="180" t="s">
        <v>197</v>
      </c>
      <c r="C267" s="158">
        <f t="shared" si="32"/>
        <v>0</v>
      </c>
      <c r="D267" s="158">
        <f t="shared" si="33"/>
        <v>48489</v>
      </c>
      <c r="E267" s="164" t="s">
        <v>171</v>
      </c>
      <c r="F267" s="165">
        <v>0</v>
      </c>
      <c r="G267" s="166"/>
      <c r="H267" s="166">
        <v>40469</v>
      </c>
      <c r="I267" s="166"/>
      <c r="J267" s="164" t="s">
        <v>63</v>
      </c>
      <c r="K267" s="174">
        <v>0</v>
      </c>
      <c r="L267" s="168">
        <v>8020</v>
      </c>
      <c r="M267" s="174">
        <v>0</v>
      </c>
      <c r="N267" s="169"/>
      <c r="O267" s="168"/>
      <c r="P267" s="174"/>
      <c r="Q267" s="168"/>
      <c r="R267" s="181"/>
      <c r="S267" s="170"/>
      <c r="T267" s="171"/>
    </row>
    <row r="268" spans="1:20" s="42" customFormat="1" ht="15">
      <c r="A268" s="45"/>
      <c r="B268" s="78" t="s">
        <v>198</v>
      </c>
      <c r="C268" s="35">
        <f t="shared" si="32"/>
        <v>4989</v>
      </c>
      <c r="D268" s="35">
        <f t="shared" si="33"/>
        <v>4989</v>
      </c>
      <c r="E268" s="48"/>
      <c r="F268" s="89"/>
      <c r="G268" s="47"/>
      <c r="H268" s="47"/>
      <c r="I268" s="47"/>
      <c r="J268" s="50"/>
      <c r="K268" s="88"/>
      <c r="L268" s="41"/>
      <c r="M268" s="88"/>
      <c r="N268" s="155"/>
      <c r="O268" s="116" t="s">
        <v>196</v>
      </c>
      <c r="P268" s="88">
        <v>4989</v>
      </c>
      <c r="Q268" s="41">
        <v>4989</v>
      </c>
      <c r="R268" s="50"/>
      <c r="S268" s="95"/>
      <c r="T268" s="61"/>
    </row>
    <row r="269" spans="1:20" s="209" customFormat="1" ht="30">
      <c r="A269" s="199"/>
      <c r="B269" s="131" t="s">
        <v>259</v>
      </c>
      <c r="C269" s="200">
        <f>F269+K269+M269+S269+P269</f>
        <v>0</v>
      </c>
      <c r="D269" s="200">
        <f>H269+L269+N269+Q269+T269</f>
        <v>15000</v>
      </c>
      <c r="E269" s="205"/>
      <c r="F269" s="206"/>
      <c r="G269" s="203"/>
      <c r="H269" s="203"/>
      <c r="I269" s="203"/>
      <c r="J269" s="205"/>
      <c r="K269" s="220"/>
      <c r="L269" s="221"/>
      <c r="M269" s="220">
        <v>0</v>
      </c>
      <c r="N269" s="253">
        <v>15000</v>
      </c>
      <c r="O269" s="221"/>
      <c r="P269" s="220"/>
      <c r="Q269" s="221"/>
      <c r="R269" s="205"/>
      <c r="S269" s="222"/>
      <c r="T269" s="225"/>
    </row>
    <row r="270" spans="1:20" s="172" customFormat="1" ht="30">
      <c r="A270" s="162"/>
      <c r="B270" s="163" t="s">
        <v>206</v>
      </c>
      <c r="C270" s="158">
        <f t="shared" si="32"/>
        <v>0</v>
      </c>
      <c r="D270" s="158">
        <f t="shared" si="33"/>
        <v>17040</v>
      </c>
      <c r="E270" s="164"/>
      <c r="F270" s="165"/>
      <c r="G270" s="166"/>
      <c r="H270" s="166"/>
      <c r="I270" s="166"/>
      <c r="J270" s="164"/>
      <c r="K270" s="167"/>
      <c r="L270" s="168"/>
      <c r="M270" s="165">
        <v>0</v>
      </c>
      <c r="N270" s="254">
        <v>17040</v>
      </c>
      <c r="O270" s="168"/>
      <c r="P270" s="165"/>
      <c r="Q270" s="168"/>
      <c r="R270" s="164"/>
      <c r="S270" s="170"/>
      <c r="T270" s="171"/>
    </row>
    <row r="271" spans="1:20" s="224" customFormat="1" ht="15">
      <c r="A271" s="218"/>
      <c r="B271" s="216" t="s">
        <v>260</v>
      </c>
      <c r="C271" s="200">
        <f t="shared" si="32"/>
        <v>0</v>
      </c>
      <c r="D271" s="200">
        <f t="shared" si="33"/>
        <v>8000</v>
      </c>
      <c r="E271" s="205"/>
      <c r="F271" s="206"/>
      <c r="G271" s="203"/>
      <c r="H271" s="203"/>
      <c r="I271" s="203"/>
      <c r="J271" s="205"/>
      <c r="K271" s="220"/>
      <c r="L271" s="221"/>
      <c r="M271" s="220">
        <v>0</v>
      </c>
      <c r="N271" s="253">
        <v>8000</v>
      </c>
      <c r="O271" s="221"/>
      <c r="P271" s="220"/>
      <c r="Q271" s="221"/>
      <c r="R271" s="252"/>
      <c r="S271" s="222"/>
      <c r="T271" s="223"/>
    </row>
    <row r="272" spans="1:20" ht="15">
      <c r="A272" s="13">
        <v>5204</v>
      </c>
      <c r="B272" s="13" t="s">
        <v>26</v>
      </c>
      <c r="C272" s="35">
        <f>F272+K272+M272+S272+P272</f>
        <v>0</v>
      </c>
      <c r="D272" s="35">
        <f>H272+L272+N272+Q272+T272</f>
        <v>0</v>
      </c>
      <c r="E272" s="8"/>
      <c r="F272" s="89">
        <f>SUM(F273:F276)</f>
        <v>0</v>
      </c>
      <c r="G272" s="29">
        <f>SUM(G273:G276)</f>
        <v>0</v>
      </c>
      <c r="H272" s="29">
        <f>SUM(H273:H276)</f>
        <v>0</v>
      </c>
      <c r="I272" s="29">
        <f>SUM(I273:I276)</f>
        <v>0</v>
      </c>
      <c r="J272" s="3"/>
      <c r="K272" s="88">
        <f>SUM(K273:K276)</f>
        <v>0</v>
      </c>
      <c r="L272" s="28">
        <f>SUM(L273:L276)</f>
        <v>0</v>
      </c>
      <c r="M272" s="88">
        <f>SUM(M273:M276)</f>
        <v>0</v>
      </c>
      <c r="N272" s="155">
        <f>SUM(N273:N276)</f>
        <v>0</v>
      </c>
      <c r="O272" s="28"/>
      <c r="P272" s="88">
        <f>SUM(P273:P276)</f>
        <v>0</v>
      </c>
      <c r="Q272" s="28">
        <f>SUM(Q273:Q276)</f>
        <v>0</v>
      </c>
      <c r="R272" s="3"/>
      <c r="S272" s="95">
        <f>SUM(S273:S276)</f>
        <v>0</v>
      </c>
      <c r="T272" s="23">
        <f>SUM(T273:T276)</f>
        <v>0</v>
      </c>
    </row>
    <row r="273" spans="1:20" ht="15">
      <c r="A273" s="13"/>
      <c r="B273" s="45"/>
      <c r="C273" s="35"/>
      <c r="D273" s="35"/>
      <c r="E273" s="48"/>
      <c r="F273" s="89"/>
      <c r="G273" s="47"/>
      <c r="H273" s="47"/>
      <c r="I273" s="47"/>
      <c r="J273" s="50"/>
      <c r="K273" s="89"/>
      <c r="L273" s="41"/>
      <c r="M273" s="89"/>
      <c r="N273" s="155"/>
      <c r="O273" s="116"/>
      <c r="P273" s="89"/>
      <c r="Q273" s="41"/>
      <c r="R273" s="50"/>
      <c r="S273" s="89"/>
      <c r="T273" s="61"/>
    </row>
    <row r="274" spans="1:20" ht="15">
      <c r="A274" s="13"/>
      <c r="B274" s="13"/>
      <c r="C274" s="35"/>
      <c r="D274" s="35"/>
      <c r="E274" s="8"/>
      <c r="F274" s="89"/>
      <c r="G274" s="29"/>
      <c r="H274" s="29"/>
      <c r="I274" s="29"/>
      <c r="J274" s="3"/>
      <c r="K274" s="88"/>
      <c r="L274" s="28"/>
      <c r="M274" s="88"/>
      <c r="N274" s="155"/>
      <c r="O274" s="28"/>
      <c r="P274" s="88"/>
      <c r="Q274" s="28"/>
      <c r="R274" s="3"/>
      <c r="S274" s="95"/>
      <c r="T274" s="23"/>
    </row>
    <row r="275" spans="1:20" ht="15">
      <c r="A275" s="13"/>
      <c r="B275" s="13"/>
      <c r="C275" s="35"/>
      <c r="D275" s="35"/>
      <c r="E275" s="8"/>
      <c r="F275" s="89"/>
      <c r="G275" s="29"/>
      <c r="H275" s="29"/>
      <c r="I275" s="29"/>
      <c r="J275" s="3"/>
      <c r="K275" s="88"/>
      <c r="L275" s="28"/>
      <c r="M275" s="88"/>
      <c r="N275" s="155"/>
      <c r="O275" s="28"/>
      <c r="P275" s="88"/>
      <c r="Q275" s="28"/>
      <c r="R275" s="3"/>
      <c r="S275" s="95"/>
      <c r="T275" s="23"/>
    </row>
    <row r="276" spans="1:20" ht="15">
      <c r="A276" s="13"/>
      <c r="B276" s="70"/>
      <c r="C276" s="35"/>
      <c r="D276" s="35"/>
      <c r="E276" s="8"/>
      <c r="F276" s="89"/>
      <c r="G276" s="29"/>
      <c r="H276" s="29"/>
      <c r="I276" s="29"/>
      <c r="J276" s="3"/>
      <c r="K276" s="88"/>
      <c r="L276" s="28"/>
      <c r="M276" s="88"/>
      <c r="N276" s="155"/>
      <c r="O276" s="28"/>
      <c r="P276" s="88"/>
      <c r="Q276" s="28"/>
      <c r="R276" s="3"/>
      <c r="S276" s="95"/>
      <c r="T276" s="23"/>
    </row>
    <row r="277" spans="1:20" ht="15">
      <c r="A277" s="13">
        <v>5205</v>
      </c>
      <c r="B277" s="13" t="s">
        <v>27</v>
      </c>
      <c r="C277" s="35">
        <f t="shared" si="28"/>
        <v>2000</v>
      </c>
      <c r="D277" s="35">
        <f>H277+L277+N277+Q277+T277</f>
        <v>2000</v>
      </c>
      <c r="E277" s="8"/>
      <c r="F277" s="89">
        <f>SUM(F278:F278)</f>
        <v>0</v>
      </c>
      <c r="G277" s="29">
        <f>SUM(G278:G278)</f>
        <v>0</v>
      </c>
      <c r="H277" s="29">
        <f>SUM(H278:H278)</f>
        <v>0</v>
      </c>
      <c r="I277" s="29">
        <f>SUM(I278:I278)</f>
        <v>0</v>
      </c>
      <c r="J277" s="3"/>
      <c r="K277" s="88">
        <f>SUM(K278:K278)</f>
        <v>0</v>
      </c>
      <c r="L277" s="28">
        <f>SUM(L278:L278)</f>
        <v>0</v>
      </c>
      <c r="M277" s="88">
        <f>SUM(M278:M278)</f>
        <v>2000</v>
      </c>
      <c r="N277" s="28">
        <f>SUM(N278:N278)</f>
        <v>2000</v>
      </c>
      <c r="O277" s="28"/>
      <c r="P277" s="88">
        <f>SUM(P278:P278)</f>
        <v>0</v>
      </c>
      <c r="Q277" s="28">
        <f>SUM(Q278:Q278)</f>
        <v>0</v>
      </c>
      <c r="R277" s="3"/>
      <c r="S277" s="95">
        <f>SUM(S278:S278)</f>
        <v>0</v>
      </c>
      <c r="T277" s="23">
        <f>SUM(T278:T278)</f>
        <v>0</v>
      </c>
    </row>
    <row r="278" spans="1:20" ht="30">
      <c r="A278" s="13"/>
      <c r="B278" s="13" t="s">
        <v>188</v>
      </c>
      <c r="C278" s="35">
        <f t="shared" si="28"/>
        <v>2000</v>
      </c>
      <c r="D278" s="35">
        <f aca="true" t="shared" si="34" ref="D278:D299">H278+L278+N278+Q278+T278</f>
        <v>2000</v>
      </c>
      <c r="E278" s="8"/>
      <c r="F278" s="89"/>
      <c r="G278" s="29"/>
      <c r="H278" s="29"/>
      <c r="I278" s="29"/>
      <c r="J278" s="3"/>
      <c r="K278" s="88"/>
      <c r="L278" s="28"/>
      <c r="M278" s="88">
        <v>2000</v>
      </c>
      <c r="N278" s="28">
        <v>2000</v>
      </c>
      <c r="O278" s="28"/>
      <c r="P278" s="88"/>
      <c r="Q278" s="28"/>
      <c r="R278" s="3"/>
      <c r="S278" s="95"/>
      <c r="T278" s="23"/>
    </row>
    <row r="279" spans="1:20" ht="15">
      <c r="A279" s="13">
        <v>5206</v>
      </c>
      <c r="B279" s="13" t="s">
        <v>44</v>
      </c>
      <c r="C279" s="35">
        <f t="shared" si="28"/>
        <v>2925508</v>
      </c>
      <c r="D279" s="35">
        <f t="shared" si="34"/>
        <v>2808284</v>
      </c>
      <c r="E279" s="8"/>
      <c r="F279" s="89">
        <f>F280+F295</f>
        <v>556540</v>
      </c>
      <c r="G279" s="29">
        <f>G280+G295</f>
        <v>556540</v>
      </c>
      <c r="H279" s="29">
        <f>H280+H295</f>
        <v>556540</v>
      </c>
      <c r="I279" s="29">
        <f>I280+I295</f>
        <v>556540</v>
      </c>
      <c r="J279" s="3"/>
      <c r="K279" s="88">
        <f>K280+K295</f>
        <v>896766</v>
      </c>
      <c r="L279" s="28">
        <f>L280+L295</f>
        <v>786386</v>
      </c>
      <c r="M279" s="88">
        <f>M280+M295</f>
        <v>467393</v>
      </c>
      <c r="N279" s="28">
        <f>N280+N295</f>
        <v>460549</v>
      </c>
      <c r="O279" s="28"/>
      <c r="P279" s="88">
        <f>P280+P295</f>
        <v>656703</v>
      </c>
      <c r="Q279" s="28">
        <f>Q280+Q295</f>
        <v>656703</v>
      </c>
      <c r="R279" s="3"/>
      <c r="S279" s="95">
        <f>S280+S295</f>
        <v>348106</v>
      </c>
      <c r="T279" s="23">
        <f>T280+T295</f>
        <v>348106</v>
      </c>
    </row>
    <row r="280" spans="1:20" ht="15">
      <c r="A280" s="13"/>
      <c r="B280" s="13" t="s">
        <v>48</v>
      </c>
      <c r="C280" s="35">
        <f t="shared" si="28"/>
        <v>2925508</v>
      </c>
      <c r="D280" s="35">
        <f t="shared" si="34"/>
        <v>2808284</v>
      </c>
      <c r="E280" s="8"/>
      <c r="F280" s="89">
        <f>SUM(F281:F294)</f>
        <v>556540</v>
      </c>
      <c r="G280" s="29">
        <f>SUM(G281:G294)</f>
        <v>556540</v>
      </c>
      <c r="H280" s="29">
        <f>SUM(H281:H294)</f>
        <v>556540</v>
      </c>
      <c r="I280" s="29">
        <f>SUM(I281:I294)</f>
        <v>556540</v>
      </c>
      <c r="J280" s="3"/>
      <c r="K280" s="88">
        <f>SUM(K281:K294)</f>
        <v>896766</v>
      </c>
      <c r="L280" s="28">
        <f>SUM(L281:L294)</f>
        <v>786386</v>
      </c>
      <c r="M280" s="88">
        <f>SUM(M281:M294)</f>
        <v>467393</v>
      </c>
      <c r="N280" s="28">
        <f>SUM(N281:N294)</f>
        <v>460549</v>
      </c>
      <c r="O280" s="28"/>
      <c r="P280" s="88">
        <f>SUM(P281:P294)</f>
        <v>656703</v>
      </c>
      <c r="Q280" s="28">
        <f>SUM(Q281:Q294)</f>
        <v>656703</v>
      </c>
      <c r="R280" s="3"/>
      <c r="S280" s="95">
        <f>SUM(S281:S294)</f>
        <v>348106</v>
      </c>
      <c r="T280" s="23">
        <f>SUM(T281:T294)</f>
        <v>348106</v>
      </c>
    </row>
    <row r="281" spans="1:20" ht="45">
      <c r="A281" s="13"/>
      <c r="B281" s="45" t="s">
        <v>104</v>
      </c>
      <c r="C281" s="35">
        <f t="shared" si="28"/>
        <v>35463</v>
      </c>
      <c r="D281" s="35">
        <f t="shared" si="34"/>
        <v>35463</v>
      </c>
      <c r="E281" s="48"/>
      <c r="F281" s="89"/>
      <c r="G281" s="47"/>
      <c r="H281" s="47"/>
      <c r="I281" s="47"/>
      <c r="J281" s="50"/>
      <c r="K281" s="88"/>
      <c r="L281" s="41"/>
      <c r="M281" s="88">
        <v>35463</v>
      </c>
      <c r="N281" s="41">
        <v>35463</v>
      </c>
      <c r="O281" s="41"/>
      <c r="P281" s="88"/>
      <c r="Q281" s="41"/>
      <c r="R281" s="50"/>
      <c r="S281" s="88"/>
      <c r="T281" s="61"/>
    </row>
    <row r="282" spans="1:20" ht="75">
      <c r="A282" s="13"/>
      <c r="B282" s="82" t="s">
        <v>77</v>
      </c>
      <c r="C282" s="35">
        <f aca="true" t="shared" si="35" ref="C282:C287">F282+K282+M282+S282+P282</f>
        <v>267920</v>
      </c>
      <c r="D282" s="35">
        <f aca="true" t="shared" si="36" ref="D282:D287">H282+L282+N282+Q282+T282</f>
        <v>267920</v>
      </c>
      <c r="E282" s="48"/>
      <c r="F282" s="89"/>
      <c r="G282" s="47"/>
      <c r="H282" s="47"/>
      <c r="I282" s="47"/>
      <c r="J282" s="50" t="s">
        <v>78</v>
      </c>
      <c r="K282" s="88">
        <v>267920</v>
      </c>
      <c r="L282" s="41">
        <v>267920</v>
      </c>
      <c r="M282" s="88"/>
      <c r="N282" s="41"/>
      <c r="O282" s="41"/>
      <c r="P282" s="88"/>
      <c r="Q282" s="41"/>
      <c r="R282" s="50"/>
      <c r="S282" s="95"/>
      <c r="T282" s="23"/>
    </row>
    <row r="283" spans="1:20" s="172" customFormat="1" ht="45">
      <c r="A283" s="162"/>
      <c r="B283" s="173" t="s">
        <v>207</v>
      </c>
      <c r="C283" s="158">
        <f t="shared" si="35"/>
        <v>0</v>
      </c>
      <c r="D283" s="158">
        <f t="shared" si="36"/>
        <v>39600</v>
      </c>
      <c r="E283" s="164"/>
      <c r="F283" s="165"/>
      <c r="G283" s="166"/>
      <c r="H283" s="166"/>
      <c r="I283" s="166"/>
      <c r="J283" s="164"/>
      <c r="K283" s="174"/>
      <c r="L283" s="168"/>
      <c r="M283" s="174">
        <v>0</v>
      </c>
      <c r="N283" s="168">
        <v>39600</v>
      </c>
      <c r="O283" s="168"/>
      <c r="P283" s="174"/>
      <c r="Q283" s="168"/>
      <c r="R283" s="164"/>
      <c r="S283" s="170"/>
      <c r="T283" s="171"/>
    </row>
    <row r="284" spans="1:20" s="172" customFormat="1" ht="15">
      <c r="A284" s="162"/>
      <c r="B284" s="175" t="s">
        <v>99</v>
      </c>
      <c r="C284" s="158">
        <f t="shared" si="35"/>
        <v>132044</v>
      </c>
      <c r="D284" s="158">
        <f t="shared" si="36"/>
        <v>5220</v>
      </c>
      <c r="E284" s="164"/>
      <c r="F284" s="165"/>
      <c r="G284" s="166"/>
      <c r="H284" s="166"/>
      <c r="I284" s="166"/>
      <c r="J284" s="164" t="s">
        <v>63</v>
      </c>
      <c r="K284" s="174">
        <v>115600</v>
      </c>
      <c r="L284" s="168">
        <v>5220</v>
      </c>
      <c r="M284" s="174">
        <v>16444</v>
      </c>
      <c r="N284" s="168">
        <v>0</v>
      </c>
      <c r="O284" s="168"/>
      <c r="P284" s="174"/>
      <c r="Q284" s="168"/>
      <c r="R284" s="164"/>
      <c r="S284" s="170"/>
      <c r="T284" s="171"/>
    </row>
    <row r="285" spans="1:20" ht="50.25" customHeight="1">
      <c r="A285" s="13"/>
      <c r="B285" s="82" t="s">
        <v>89</v>
      </c>
      <c r="C285" s="35">
        <f t="shared" si="35"/>
        <v>3240</v>
      </c>
      <c r="D285" s="35">
        <f t="shared" si="36"/>
        <v>3240</v>
      </c>
      <c r="E285" s="48"/>
      <c r="F285" s="89"/>
      <c r="G285" s="47"/>
      <c r="H285" s="47"/>
      <c r="I285" s="47"/>
      <c r="J285" s="50"/>
      <c r="K285" s="88"/>
      <c r="L285" s="41"/>
      <c r="M285" s="88">
        <v>3240</v>
      </c>
      <c r="N285" s="41">
        <v>3240</v>
      </c>
      <c r="O285" s="41"/>
      <c r="P285" s="88"/>
      <c r="Q285" s="41"/>
      <c r="R285" s="50"/>
      <c r="S285" s="95"/>
      <c r="T285" s="23"/>
    </row>
    <row r="286" spans="1:20" ht="30">
      <c r="A286" s="13"/>
      <c r="B286" s="82" t="s">
        <v>92</v>
      </c>
      <c r="C286" s="35">
        <f t="shared" si="35"/>
        <v>1036220</v>
      </c>
      <c r="D286" s="35">
        <f t="shared" si="36"/>
        <v>1036220</v>
      </c>
      <c r="E286" s="48" t="s">
        <v>63</v>
      </c>
      <c r="F286" s="89">
        <v>377191</v>
      </c>
      <c r="G286" s="47">
        <v>377191</v>
      </c>
      <c r="H286" s="47">
        <v>377191</v>
      </c>
      <c r="I286" s="47">
        <v>377191</v>
      </c>
      <c r="J286" s="50"/>
      <c r="K286" s="88"/>
      <c r="L286" s="41"/>
      <c r="M286" s="88">
        <v>2326</v>
      </c>
      <c r="N286" s="41">
        <v>2326</v>
      </c>
      <c r="O286" s="116" t="s">
        <v>196</v>
      </c>
      <c r="P286" s="88">
        <v>656703</v>
      </c>
      <c r="Q286" s="41">
        <v>656703</v>
      </c>
      <c r="R286" s="50"/>
      <c r="S286" s="95"/>
      <c r="T286" s="23"/>
    </row>
    <row r="287" spans="1:20" ht="45">
      <c r="A287" s="13"/>
      <c r="B287" s="82" t="s">
        <v>90</v>
      </c>
      <c r="C287" s="35">
        <f t="shared" si="35"/>
        <v>36985</v>
      </c>
      <c r="D287" s="35">
        <f t="shared" si="36"/>
        <v>36985</v>
      </c>
      <c r="E287" s="48"/>
      <c r="F287" s="89"/>
      <c r="G287" s="47"/>
      <c r="H287" s="47"/>
      <c r="I287" s="47"/>
      <c r="J287" s="50"/>
      <c r="K287" s="88"/>
      <c r="L287" s="41"/>
      <c r="M287" s="88">
        <v>36985</v>
      </c>
      <c r="N287" s="41">
        <v>36985</v>
      </c>
      <c r="O287" s="41"/>
      <c r="P287" s="88"/>
      <c r="Q287" s="41"/>
      <c r="R287" s="50"/>
      <c r="S287" s="95"/>
      <c r="T287" s="23"/>
    </row>
    <row r="288" spans="1:20" ht="30">
      <c r="A288" s="13"/>
      <c r="B288" s="82" t="s">
        <v>73</v>
      </c>
      <c r="C288" s="35">
        <f t="shared" si="28"/>
        <v>35000</v>
      </c>
      <c r="D288" s="35">
        <f t="shared" si="34"/>
        <v>35000</v>
      </c>
      <c r="E288" s="48"/>
      <c r="F288" s="89"/>
      <c r="G288" s="47"/>
      <c r="H288" s="47"/>
      <c r="I288" s="47"/>
      <c r="J288" s="50"/>
      <c r="K288" s="88"/>
      <c r="L288" s="41"/>
      <c r="M288" s="88">
        <v>35000</v>
      </c>
      <c r="N288" s="41">
        <v>35000</v>
      </c>
      <c r="O288" s="41"/>
      <c r="P288" s="88"/>
      <c r="Q288" s="41"/>
      <c r="R288" s="50"/>
      <c r="S288" s="95"/>
      <c r="T288" s="23"/>
    </row>
    <row r="289" spans="1:20" s="224" customFormat="1" ht="45">
      <c r="A289" s="218"/>
      <c r="B289" s="219" t="s">
        <v>157</v>
      </c>
      <c r="C289" s="200">
        <f>F289+K289+M289+S289+P289</f>
        <v>30000</v>
      </c>
      <c r="D289" s="200">
        <f>H289+L289+N289+Q289+T289</f>
        <v>0</v>
      </c>
      <c r="E289" s="205"/>
      <c r="F289" s="206"/>
      <c r="G289" s="203"/>
      <c r="H289" s="203"/>
      <c r="I289" s="203"/>
      <c r="J289" s="205"/>
      <c r="K289" s="220"/>
      <c r="L289" s="221"/>
      <c r="M289" s="220">
        <v>30000</v>
      </c>
      <c r="N289" s="221">
        <v>0</v>
      </c>
      <c r="O289" s="221"/>
      <c r="P289" s="220"/>
      <c r="Q289" s="221"/>
      <c r="R289" s="205"/>
      <c r="S289" s="222"/>
      <c r="T289" s="223"/>
    </row>
    <row r="290" spans="1:20" s="42" customFormat="1" ht="45">
      <c r="A290" s="45"/>
      <c r="B290" s="146" t="s">
        <v>102</v>
      </c>
      <c r="C290" s="35">
        <f>F290+K290+M290+S290+P290</f>
        <v>348106</v>
      </c>
      <c r="D290" s="35">
        <f>H290+L290+N290+Q290+T290</f>
        <v>348106</v>
      </c>
      <c r="E290" s="48"/>
      <c r="F290" s="89"/>
      <c r="G290" s="47"/>
      <c r="H290" s="47"/>
      <c r="I290" s="47"/>
      <c r="J290" s="50"/>
      <c r="K290" s="88"/>
      <c r="L290" s="41"/>
      <c r="M290" s="88"/>
      <c r="N290" s="41"/>
      <c r="O290" s="41"/>
      <c r="P290" s="88"/>
      <c r="Q290" s="41"/>
      <c r="R290" s="50">
        <v>98</v>
      </c>
      <c r="S290" s="95">
        <v>348106</v>
      </c>
      <c r="T290" s="61">
        <v>348106</v>
      </c>
    </row>
    <row r="291" spans="1:20" s="42" customFormat="1" ht="45">
      <c r="A291" s="45"/>
      <c r="B291" s="80" t="s">
        <v>105</v>
      </c>
      <c r="C291" s="35">
        <f t="shared" si="28"/>
        <v>200000</v>
      </c>
      <c r="D291" s="35">
        <f t="shared" si="34"/>
        <v>200000</v>
      </c>
      <c r="E291" s="48"/>
      <c r="F291" s="89"/>
      <c r="G291" s="47"/>
      <c r="H291" s="47"/>
      <c r="I291" s="47"/>
      <c r="J291" s="50"/>
      <c r="K291" s="88"/>
      <c r="L291" s="41"/>
      <c r="M291" s="88">
        <v>200000</v>
      </c>
      <c r="N291" s="41">
        <v>200000</v>
      </c>
      <c r="O291" s="41"/>
      <c r="P291" s="88"/>
      <c r="Q291" s="41"/>
      <c r="R291" s="50"/>
      <c r="S291" s="95"/>
      <c r="T291" s="61"/>
    </row>
    <row r="292" spans="1:20" ht="30">
      <c r="A292" s="13"/>
      <c r="B292" s="78" t="s">
        <v>72</v>
      </c>
      <c r="C292" s="35">
        <f t="shared" si="28"/>
        <v>100000</v>
      </c>
      <c r="D292" s="35">
        <v>0</v>
      </c>
      <c r="E292" s="48"/>
      <c r="F292" s="89"/>
      <c r="G292" s="47"/>
      <c r="H292" s="47"/>
      <c r="I292" s="47"/>
      <c r="J292" s="50"/>
      <c r="K292" s="88"/>
      <c r="L292" s="41"/>
      <c r="M292" s="88">
        <v>100000</v>
      </c>
      <c r="N292" s="41">
        <v>100000</v>
      </c>
      <c r="O292" s="41"/>
      <c r="P292" s="88"/>
      <c r="Q292" s="41"/>
      <c r="R292" s="50"/>
      <c r="S292" s="95"/>
      <c r="T292" s="23"/>
    </row>
    <row r="293" spans="1:20" ht="75">
      <c r="A293" s="13"/>
      <c r="B293" s="78" t="s">
        <v>169</v>
      </c>
      <c r="C293" s="35">
        <f t="shared" si="28"/>
        <v>520881</v>
      </c>
      <c r="D293" s="35">
        <f t="shared" si="34"/>
        <v>520881</v>
      </c>
      <c r="E293" s="48"/>
      <c r="F293" s="89"/>
      <c r="G293" s="47"/>
      <c r="H293" s="47"/>
      <c r="I293" s="47"/>
      <c r="J293" s="141" t="s">
        <v>96</v>
      </c>
      <c r="K293" s="88">
        <v>513246</v>
      </c>
      <c r="L293" s="41">
        <v>513246</v>
      </c>
      <c r="M293" s="88">
        <v>7635</v>
      </c>
      <c r="N293" s="41">
        <v>7635</v>
      </c>
      <c r="O293" s="41"/>
      <c r="P293" s="88"/>
      <c r="Q293" s="41"/>
      <c r="R293" s="50"/>
      <c r="S293" s="95"/>
      <c r="T293" s="23"/>
    </row>
    <row r="294" spans="1:20" ht="30">
      <c r="A294" s="13"/>
      <c r="B294" s="78" t="s">
        <v>70</v>
      </c>
      <c r="C294" s="35">
        <f t="shared" si="28"/>
        <v>179649</v>
      </c>
      <c r="D294" s="35">
        <f t="shared" si="34"/>
        <v>179649</v>
      </c>
      <c r="E294" s="48" t="s">
        <v>63</v>
      </c>
      <c r="F294" s="89">
        <v>179349</v>
      </c>
      <c r="G294" s="47">
        <v>179349</v>
      </c>
      <c r="H294" s="47">
        <v>179349</v>
      </c>
      <c r="I294" s="47">
        <v>179349</v>
      </c>
      <c r="J294" s="50"/>
      <c r="K294" s="88"/>
      <c r="L294" s="41"/>
      <c r="M294" s="88">
        <v>300</v>
      </c>
      <c r="N294" s="41">
        <v>300</v>
      </c>
      <c r="O294" s="41"/>
      <c r="P294" s="88"/>
      <c r="Q294" s="41"/>
      <c r="R294" s="50"/>
      <c r="S294" s="95"/>
      <c r="T294" s="23"/>
    </row>
    <row r="295" spans="1:20" ht="15">
      <c r="A295" s="13"/>
      <c r="B295" s="13" t="s">
        <v>20</v>
      </c>
      <c r="C295" s="35">
        <f t="shared" si="28"/>
        <v>0</v>
      </c>
      <c r="D295" s="35">
        <f t="shared" si="34"/>
        <v>0</v>
      </c>
      <c r="E295" s="8"/>
      <c r="F295" s="89">
        <f>SUM(F296:F296)</f>
        <v>0</v>
      </c>
      <c r="G295" s="29">
        <f>SUM(G296:G296)</f>
        <v>0</v>
      </c>
      <c r="H295" s="29">
        <f>SUM(H296:H296)</f>
        <v>0</v>
      </c>
      <c r="I295" s="29">
        <f>SUM(I296:I296)</f>
        <v>0</v>
      </c>
      <c r="J295" s="3"/>
      <c r="K295" s="88">
        <f>SUM(K296:K296)</f>
        <v>0</v>
      </c>
      <c r="L295" s="28">
        <f>SUM(L296:L296)</f>
        <v>0</v>
      </c>
      <c r="M295" s="88">
        <f>SUM(M296:M296)</f>
        <v>0</v>
      </c>
      <c r="N295" s="28">
        <f>SUM(N296:N296)</f>
        <v>0</v>
      </c>
      <c r="O295" s="28"/>
      <c r="P295" s="88"/>
      <c r="Q295" s="28">
        <f>SUM(Q296:Q296)</f>
        <v>0</v>
      </c>
      <c r="R295" s="3"/>
      <c r="S295" s="95">
        <f>SUM(S296:S296)</f>
        <v>0</v>
      </c>
      <c r="T295" s="23">
        <f>SUM(T296:T296)</f>
        <v>0</v>
      </c>
    </row>
    <row r="296" spans="1:20" ht="15">
      <c r="A296" s="13"/>
      <c r="B296" s="13"/>
      <c r="C296" s="35">
        <f t="shared" si="28"/>
        <v>0</v>
      </c>
      <c r="D296" s="35">
        <f t="shared" si="34"/>
        <v>0</v>
      </c>
      <c r="E296" s="8"/>
      <c r="F296" s="89"/>
      <c r="G296" s="29"/>
      <c r="H296" s="29"/>
      <c r="I296" s="29"/>
      <c r="J296" s="3"/>
      <c r="K296" s="88"/>
      <c r="L296" s="28"/>
      <c r="M296" s="88"/>
      <c r="N296" s="28"/>
      <c r="O296" s="28"/>
      <c r="P296" s="88"/>
      <c r="Q296" s="28"/>
      <c r="R296" s="3"/>
      <c r="S296" s="95"/>
      <c r="T296" s="23"/>
    </row>
    <row r="297" spans="1:20" ht="15">
      <c r="A297" s="13">
        <v>5219</v>
      </c>
      <c r="B297" s="13" t="s">
        <v>28</v>
      </c>
      <c r="C297" s="35">
        <f t="shared" si="28"/>
        <v>0</v>
      </c>
      <c r="D297" s="35">
        <f t="shared" si="34"/>
        <v>0</v>
      </c>
      <c r="E297" s="8"/>
      <c r="F297" s="89">
        <f>SUM(F298:F298)</f>
        <v>0</v>
      </c>
      <c r="G297" s="29">
        <f>SUM(G298:G298)</f>
        <v>0</v>
      </c>
      <c r="H297" s="29">
        <f>SUM(H298:H298)</f>
        <v>0</v>
      </c>
      <c r="I297" s="29">
        <f>SUM(I298:I298)</f>
        <v>0</v>
      </c>
      <c r="J297" s="3"/>
      <c r="K297" s="88">
        <f>SUM(K298:K298)</f>
        <v>0</v>
      </c>
      <c r="L297" s="28">
        <f>SUM(L298:L298)</f>
        <v>0</v>
      </c>
      <c r="M297" s="88">
        <f>SUM(M298:M298)</f>
        <v>0</v>
      </c>
      <c r="N297" s="28">
        <f>SUM(N298:N298)</f>
        <v>0</v>
      </c>
      <c r="O297" s="28"/>
      <c r="P297" s="88">
        <f>SUM(P298:P298)</f>
        <v>0</v>
      </c>
      <c r="Q297" s="28">
        <f>SUM(Q298:Q298)</f>
        <v>0</v>
      </c>
      <c r="R297" s="3"/>
      <c r="S297" s="95">
        <f>SUM(S298:S298)</f>
        <v>0</v>
      </c>
      <c r="T297" s="23">
        <f>SUM(T298:T298)</f>
        <v>0</v>
      </c>
    </row>
    <row r="298" spans="1:20" ht="15">
      <c r="A298" s="13"/>
      <c r="B298" s="13" t="s">
        <v>47</v>
      </c>
      <c r="C298" s="35">
        <f t="shared" si="28"/>
        <v>0</v>
      </c>
      <c r="D298" s="35">
        <f t="shared" si="34"/>
        <v>0</v>
      </c>
      <c r="E298" s="8"/>
      <c r="F298" s="89"/>
      <c r="G298" s="29"/>
      <c r="H298" s="29"/>
      <c r="I298" s="29"/>
      <c r="J298" s="3"/>
      <c r="K298" s="88"/>
      <c r="L298" s="28"/>
      <c r="M298" s="88"/>
      <c r="N298" s="28"/>
      <c r="O298" s="28"/>
      <c r="P298" s="88"/>
      <c r="Q298" s="28"/>
      <c r="R298" s="3"/>
      <c r="S298" s="95"/>
      <c r="T298" s="23"/>
    </row>
    <row r="299" spans="1:20" s="31" customFormat="1" ht="15">
      <c r="A299" s="66" t="s">
        <v>16</v>
      </c>
      <c r="B299" s="66" t="s">
        <v>35</v>
      </c>
      <c r="C299" s="35">
        <f t="shared" si="28"/>
        <v>127088</v>
      </c>
      <c r="D299" s="35">
        <f t="shared" si="34"/>
        <v>139688</v>
      </c>
      <c r="E299" s="67"/>
      <c r="F299" s="88">
        <f>F300+F306+F308+F321+F323+F328+F339</f>
        <v>109500</v>
      </c>
      <c r="G299" s="68">
        <f>G300+G306+G308+G321+G323+G328+G339</f>
        <v>0</v>
      </c>
      <c r="H299" s="68">
        <f>H300+H306+H308+H321+H323+H328+H339</f>
        <v>109500</v>
      </c>
      <c r="I299" s="68">
        <f>I300+I306+I308+I321+I323+I328+I339</f>
        <v>0</v>
      </c>
      <c r="J299" s="67"/>
      <c r="K299" s="88">
        <f>K300+K306+K308+K321+K323+K328+K339</f>
        <v>0</v>
      </c>
      <c r="L299" s="68">
        <f>L300+L306+L308+L321+L323+L328+L339</f>
        <v>0</v>
      </c>
      <c r="M299" s="88">
        <f>M300+M306+M308+M321+M323+M328+M339</f>
        <v>17588</v>
      </c>
      <c r="N299" s="68">
        <f>N300+N306+N308+N321+N323+N328+N339</f>
        <v>30188</v>
      </c>
      <c r="O299" s="68"/>
      <c r="P299" s="88">
        <f>P300+P306+P308+P321+P323+P328+P339</f>
        <v>0</v>
      </c>
      <c r="Q299" s="68">
        <f>Q300+Q306+Q308+Q321+Q323+Q328+Q339</f>
        <v>0</v>
      </c>
      <c r="R299" s="67"/>
      <c r="S299" s="95">
        <f>S300+S306+S308+S321+S323+S328+S339</f>
        <v>0</v>
      </c>
      <c r="T299" s="69">
        <f>T300+T306+T308+T321+T323+T328+T339</f>
        <v>0</v>
      </c>
    </row>
    <row r="300" spans="1:20" s="42" customFormat="1" ht="15">
      <c r="A300" s="53">
        <v>5201</v>
      </c>
      <c r="B300" s="53" t="s">
        <v>24</v>
      </c>
      <c r="C300" s="35">
        <f t="shared" si="28"/>
        <v>19300</v>
      </c>
      <c r="D300" s="35">
        <f aca="true" t="shared" si="37" ref="D300:D308">H300+L300+N300+Q300+T300</f>
        <v>19300</v>
      </c>
      <c r="E300" s="55"/>
      <c r="F300" s="89">
        <f>SUM(F301:F305)</f>
        <v>18500</v>
      </c>
      <c r="G300" s="54">
        <f>SUM(G301:G305)</f>
        <v>0</v>
      </c>
      <c r="H300" s="54">
        <f>SUM(H301:H305)</f>
        <v>18500</v>
      </c>
      <c r="I300" s="54">
        <f>SUM(I301:I305)</f>
        <v>0</v>
      </c>
      <c r="J300" s="55"/>
      <c r="K300" s="89">
        <f>SUM(K301:K305)</f>
        <v>0</v>
      </c>
      <c r="L300" s="54">
        <f>SUM(L301:L305)</f>
        <v>0</v>
      </c>
      <c r="M300" s="89">
        <f>SUM(M301:M305)</f>
        <v>800</v>
      </c>
      <c r="N300" s="54">
        <f>SUM(N301:N305)</f>
        <v>800</v>
      </c>
      <c r="O300" s="54"/>
      <c r="P300" s="89">
        <f>SUM(P301:P305)</f>
        <v>0</v>
      </c>
      <c r="Q300" s="54">
        <f>SUM(Q301:Q305)</f>
        <v>0</v>
      </c>
      <c r="R300" s="55"/>
      <c r="S300" s="96">
        <f>SUM(S301:S305)</f>
        <v>0</v>
      </c>
      <c r="T300" s="56">
        <f>SUM(T301:T305)</f>
        <v>0</v>
      </c>
    </row>
    <row r="301" spans="1:20" s="42" customFormat="1" ht="15">
      <c r="A301" s="45"/>
      <c r="B301" s="112" t="s">
        <v>116</v>
      </c>
      <c r="C301" s="35">
        <f>F301+K301+M301+S301+P301</f>
        <v>6000</v>
      </c>
      <c r="D301" s="35">
        <f>H301+L301+N301+Q301+T301</f>
        <v>6000</v>
      </c>
      <c r="E301" s="48" t="s">
        <v>107</v>
      </c>
      <c r="F301" s="89">
        <v>6000</v>
      </c>
      <c r="G301" s="47"/>
      <c r="H301" s="103">
        <v>6000</v>
      </c>
      <c r="I301" s="47"/>
      <c r="J301" s="48"/>
      <c r="K301" s="89"/>
      <c r="L301" s="47"/>
      <c r="M301" s="89"/>
      <c r="N301" s="47"/>
      <c r="O301" s="47"/>
      <c r="P301" s="89"/>
      <c r="Q301" s="47"/>
      <c r="R301" s="48"/>
      <c r="S301" s="96"/>
      <c r="T301" s="49"/>
    </row>
    <row r="302" spans="1:20" s="42" customFormat="1" ht="15">
      <c r="A302" s="45"/>
      <c r="B302" s="112" t="s">
        <v>119</v>
      </c>
      <c r="C302" s="35">
        <f>F302+K302+M302+S302+P302</f>
        <v>1500</v>
      </c>
      <c r="D302" s="35">
        <f>H302+L302+N302+Q302+T302</f>
        <v>1500</v>
      </c>
      <c r="E302" s="48" t="s">
        <v>107</v>
      </c>
      <c r="F302" s="89">
        <v>1500</v>
      </c>
      <c r="G302" s="47"/>
      <c r="H302" s="47">
        <v>1500</v>
      </c>
      <c r="I302" s="47"/>
      <c r="J302" s="48"/>
      <c r="K302" s="89"/>
      <c r="L302" s="47"/>
      <c r="M302" s="89"/>
      <c r="N302" s="47"/>
      <c r="O302" s="47"/>
      <c r="P302" s="89"/>
      <c r="Q302" s="47"/>
      <c r="R302" s="48"/>
      <c r="S302" s="96"/>
      <c r="T302" s="49"/>
    </row>
    <row r="303" spans="1:20" s="42" customFormat="1" ht="15">
      <c r="A303" s="45"/>
      <c r="B303" s="112" t="s">
        <v>189</v>
      </c>
      <c r="C303" s="35">
        <f>F303+K303+M303+S303+P303</f>
        <v>9500</v>
      </c>
      <c r="D303" s="35">
        <f>H303+L303+N303+Q303+T303</f>
        <v>9500</v>
      </c>
      <c r="E303" s="48" t="s">
        <v>107</v>
      </c>
      <c r="F303" s="89">
        <v>9500</v>
      </c>
      <c r="G303" s="47"/>
      <c r="H303" s="47">
        <v>9500</v>
      </c>
      <c r="I303" s="47"/>
      <c r="J303" s="48"/>
      <c r="K303" s="89"/>
      <c r="L303" s="47"/>
      <c r="M303" s="89"/>
      <c r="N303" s="47"/>
      <c r="O303" s="47"/>
      <c r="P303" s="89"/>
      <c r="Q303" s="47"/>
      <c r="R303" s="48"/>
      <c r="S303" s="96"/>
      <c r="T303" s="49"/>
    </row>
    <row r="304" spans="1:20" s="42" customFormat="1" ht="30">
      <c r="A304" s="45"/>
      <c r="B304" s="136" t="s">
        <v>190</v>
      </c>
      <c r="C304" s="35">
        <f>F304+K304+M304+S304+P304</f>
        <v>1500</v>
      </c>
      <c r="D304" s="35">
        <f>H304+L304+N304+Q304+T304</f>
        <v>1500</v>
      </c>
      <c r="E304" s="48" t="s">
        <v>107</v>
      </c>
      <c r="F304" s="89">
        <v>1500</v>
      </c>
      <c r="G304" s="47"/>
      <c r="H304" s="47">
        <v>1500</v>
      </c>
      <c r="I304" s="47"/>
      <c r="J304" s="48"/>
      <c r="K304" s="89"/>
      <c r="L304" s="47"/>
      <c r="M304" s="89"/>
      <c r="N304" s="47"/>
      <c r="O304" s="47"/>
      <c r="P304" s="89"/>
      <c r="Q304" s="47"/>
      <c r="R304" s="48"/>
      <c r="S304" s="96"/>
      <c r="T304" s="49"/>
    </row>
    <row r="305" spans="1:20" s="42" customFormat="1" ht="15">
      <c r="A305" s="45"/>
      <c r="B305" s="46" t="s">
        <v>149</v>
      </c>
      <c r="C305" s="35">
        <f>F305+K305+M305+S305+P305</f>
        <v>800</v>
      </c>
      <c r="D305" s="35">
        <f>H305+L305+N305+Q305+T305</f>
        <v>800</v>
      </c>
      <c r="E305" s="48"/>
      <c r="F305" s="89"/>
      <c r="G305" s="47"/>
      <c r="H305" s="103"/>
      <c r="I305" s="47"/>
      <c r="J305" s="48"/>
      <c r="K305" s="89"/>
      <c r="L305" s="47"/>
      <c r="M305" s="89">
        <v>800</v>
      </c>
      <c r="N305" s="47">
        <v>800</v>
      </c>
      <c r="O305" s="47"/>
      <c r="P305" s="89"/>
      <c r="Q305" s="47"/>
      <c r="R305" s="48"/>
      <c r="S305" s="96"/>
      <c r="T305" s="49"/>
    </row>
    <row r="306" spans="1:20" s="42" customFormat="1" ht="15">
      <c r="A306" s="53">
        <v>5202</v>
      </c>
      <c r="B306" s="53" t="s">
        <v>43</v>
      </c>
      <c r="C306" s="35">
        <f t="shared" si="28"/>
        <v>0</v>
      </c>
      <c r="D306" s="35">
        <f t="shared" si="37"/>
        <v>0</v>
      </c>
      <c r="E306" s="55"/>
      <c r="F306" s="89">
        <f>SUM(F307:F307)</f>
        <v>0</v>
      </c>
      <c r="G306" s="54">
        <f>SUM(G307:G307)</f>
        <v>0</v>
      </c>
      <c r="H306" s="54">
        <f>SUM(H307:H307)</f>
        <v>0</v>
      </c>
      <c r="I306" s="54">
        <f>SUM(I307:I307)</f>
        <v>0</v>
      </c>
      <c r="J306" s="55"/>
      <c r="K306" s="89">
        <f>SUM(K307:K307)</f>
        <v>0</v>
      </c>
      <c r="L306" s="54">
        <f>SUM(L307:L307)</f>
        <v>0</v>
      </c>
      <c r="M306" s="89">
        <f>SUM(M307:M307)</f>
        <v>0</v>
      </c>
      <c r="N306" s="54">
        <f>SUM(N307:N307)</f>
        <v>0</v>
      </c>
      <c r="O306" s="54"/>
      <c r="P306" s="89">
        <f>SUM(P307:P307)</f>
        <v>0</v>
      </c>
      <c r="Q306" s="54">
        <f>SUM(Q307:Q307)</f>
        <v>0</v>
      </c>
      <c r="R306" s="55"/>
      <c r="S306" s="96">
        <f>SUM(S307:S307)</f>
        <v>0</v>
      </c>
      <c r="T306" s="56">
        <f>SUM(T307:T307)</f>
        <v>0</v>
      </c>
    </row>
    <row r="307" spans="1:20" s="42" customFormat="1" ht="15">
      <c r="A307" s="45"/>
      <c r="B307" s="70"/>
      <c r="C307" s="35">
        <f t="shared" si="28"/>
        <v>0</v>
      </c>
      <c r="D307" s="35">
        <f t="shared" si="37"/>
        <v>0</v>
      </c>
      <c r="E307" s="48"/>
      <c r="F307" s="89"/>
      <c r="G307" s="47"/>
      <c r="H307" s="47"/>
      <c r="I307" s="47"/>
      <c r="J307" s="48"/>
      <c r="K307" s="89"/>
      <c r="L307" s="47"/>
      <c r="M307" s="89"/>
      <c r="N307" s="47"/>
      <c r="O307" s="47"/>
      <c r="P307" s="89"/>
      <c r="Q307" s="47"/>
      <c r="R307" s="48"/>
      <c r="S307" s="96"/>
      <c r="T307" s="49"/>
    </row>
    <row r="308" spans="1:20" s="42" customFormat="1" ht="30">
      <c r="A308" s="53">
        <v>5203</v>
      </c>
      <c r="B308" s="53" t="s">
        <v>25</v>
      </c>
      <c r="C308" s="35">
        <f>F308+K308+M308+S308+P308</f>
        <v>62788</v>
      </c>
      <c r="D308" s="35">
        <f t="shared" si="37"/>
        <v>75388</v>
      </c>
      <c r="E308" s="55"/>
      <c r="F308" s="89">
        <f>SUM(F309:F315)</f>
        <v>46000</v>
      </c>
      <c r="G308" s="54">
        <f>SUM(G309:G315)</f>
        <v>0</v>
      </c>
      <c r="H308" s="54">
        <f>SUM(H309:H315)</f>
        <v>46000</v>
      </c>
      <c r="I308" s="54">
        <f>SUM(I309:I315)</f>
        <v>0</v>
      </c>
      <c r="J308" s="55"/>
      <c r="K308" s="89">
        <f>SUM(K309:K315)</f>
        <v>0</v>
      </c>
      <c r="L308" s="54">
        <f>SUM(L309:L315)</f>
        <v>0</v>
      </c>
      <c r="M308" s="89">
        <f>SUM(M309:M320)</f>
        <v>16788</v>
      </c>
      <c r="N308" s="54">
        <f>SUM(N309:N320)</f>
        <v>29388</v>
      </c>
      <c r="O308" s="54"/>
      <c r="P308" s="89">
        <f>SUM(P309:P315)</f>
        <v>0</v>
      </c>
      <c r="Q308" s="54">
        <f>SUM(Q309:Q315)</f>
        <v>0</v>
      </c>
      <c r="R308" s="55"/>
      <c r="S308" s="96">
        <f>SUM(S309:S315)</f>
        <v>0</v>
      </c>
      <c r="T308" s="56">
        <f>SUM(T309:T315)</f>
        <v>0</v>
      </c>
    </row>
    <row r="309" spans="1:20" s="42" customFormat="1" ht="45">
      <c r="A309" s="45"/>
      <c r="B309" s="78" t="s">
        <v>88</v>
      </c>
      <c r="C309" s="35">
        <f>F309+K309+M309+S309+P309</f>
        <v>9288</v>
      </c>
      <c r="D309" s="35">
        <f>H309+L309+N309+Q309+T309</f>
        <v>9288</v>
      </c>
      <c r="E309" s="48"/>
      <c r="F309" s="89"/>
      <c r="G309" s="47"/>
      <c r="H309" s="47"/>
      <c r="I309" s="47"/>
      <c r="J309" s="48"/>
      <c r="K309" s="89"/>
      <c r="L309" s="47"/>
      <c r="M309" s="89">
        <v>9288</v>
      </c>
      <c r="N309" s="47">
        <v>9288</v>
      </c>
      <c r="O309" s="47"/>
      <c r="P309" s="89"/>
      <c r="Q309" s="47"/>
      <c r="R309" s="48"/>
      <c r="S309" s="96"/>
      <c r="T309" s="49"/>
    </row>
    <row r="310" spans="1:20" s="42" customFormat="1" ht="15">
      <c r="A310" s="45"/>
      <c r="B310" s="136" t="s">
        <v>118</v>
      </c>
      <c r="C310" s="35">
        <f aca="true" t="shared" si="38" ref="C310:C315">F310+K310+M310+S310+P310</f>
        <v>12000</v>
      </c>
      <c r="D310" s="35">
        <f aca="true" t="shared" si="39" ref="D310:D315">H310+L310+N310+Q310+T310</f>
        <v>12000</v>
      </c>
      <c r="E310" s="48" t="s">
        <v>107</v>
      </c>
      <c r="F310" s="89">
        <v>12000</v>
      </c>
      <c r="G310" s="47"/>
      <c r="H310" s="47">
        <v>12000</v>
      </c>
      <c r="I310" s="47"/>
      <c r="J310" s="48"/>
      <c r="K310" s="89"/>
      <c r="L310" s="47"/>
      <c r="M310" s="89"/>
      <c r="N310" s="47"/>
      <c r="O310" s="47"/>
      <c r="P310" s="89"/>
      <c r="Q310" s="47"/>
      <c r="R310" s="48"/>
      <c r="S310" s="96"/>
      <c r="T310" s="49"/>
    </row>
    <row r="311" spans="1:20" s="42" customFormat="1" ht="15">
      <c r="A311" s="45"/>
      <c r="B311" s="148" t="s">
        <v>117</v>
      </c>
      <c r="C311" s="35">
        <f t="shared" si="38"/>
        <v>4000</v>
      </c>
      <c r="D311" s="35">
        <f t="shared" si="39"/>
        <v>4000</v>
      </c>
      <c r="E311" s="48" t="s">
        <v>107</v>
      </c>
      <c r="F311" s="89">
        <v>4000</v>
      </c>
      <c r="G311" s="47"/>
      <c r="H311" s="47">
        <v>4000</v>
      </c>
      <c r="I311" s="47"/>
      <c r="J311" s="48"/>
      <c r="K311" s="89"/>
      <c r="L311" s="47"/>
      <c r="M311" s="89"/>
      <c r="N311" s="47"/>
      <c r="O311" s="47"/>
      <c r="P311" s="89"/>
      <c r="Q311" s="47"/>
      <c r="R311" s="48"/>
      <c r="S311" s="96"/>
      <c r="T311" s="49"/>
    </row>
    <row r="312" spans="1:20" s="42" customFormat="1" ht="15">
      <c r="A312" s="45"/>
      <c r="B312" s="148" t="s">
        <v>120</v>
      </c>
      <c r="C312" s="35">
        <f t="shared" si="38"/>
        <v>3000</v>
      </c>
      <c r="D312" s="35">
        <f t="shared" si="39"/>
        <v>3000</v>
      </c>
      <c r="E312" s="48" t="s">
        <v>107</v>
      </c>
      <c r="F312" s="89">
        <v>3000</v>
      </c>
      <c r="G312" s="47"/>
      <c r="H312" s="47">
        <v>3000</v>
      </c>
      <c r="I312" s="47"/>
      <c r="J312" s="48"/>
      <c r="K312" s="89"/>
      <c r="L312" s="47"/>
      <c r="M312" s="89"/>
      <c r="N312" s="47"/>
      <c r="O312" s="47"/>
      <c r="P312" s="89"/>
      <c r="Q312" s="47"/>
      <c r="R312" s="48"/>
      <c r="S312" s="96"/>
      <c r="T312" s="49"/>
    </row>
    <row r="313" spans="1:20" s="42" customFormat="1" ht="15">
      <c r="A313" s="45"/>
      <c r="B313" s="130" t="s">
        <v>174</v>
      </c>
      <c r="C313" s="35">
        <f t="shared" si="38"/>
        <v>20000</v>
      </c>
      <c r="D313" s="35">
        <f t="shared" si="39"/>
        <v>20000</v>
      </c>
      <c r="E313" s="48" t="s">
        <v>107</v>
      </c>
      <c r="F313" s="89">
        <v>20000</v>
      </c>
      <c r="G313" s="47"/>
      <c r="H313" s="103">
        <v>20000</v>
      </c>
      <c r="I313" s="47"/>
      <c r="J313" s="48"/>
      <c r="K313" s="89"/>
      <c r="L313" s="47"/>
      <c r="M313" s="89"/>
      <c r="N313" s="47"/>
      <c r="O313" s="47"/>
      <c r="P313" s="89"/>
      <c r="Q313" s="47"/>
      <c r="R313" s="48"/>
      <c r="S313" s="96"/>
      <c r="T313" s="49"/>
    </row>
    <row r="314" spans="1:20" s="42" customFormat="1" ht="15">
      <c r="A314" s="45"/>
      <c r="B314" s="130" t="s">
        <v>122</v>
      </c>
      <c r="C314" s="35">
        <f t="shared" si="38"/>
        <v>4500</v>
      </c>
      <c r="D314" s="35">
        <f t="shared" si="39"/>
        <v>4500</v>
      </c>
      <c r="E314" s="48" t="s">
        <v>107</v>
      </c>
      <c r="F314" s="89">
        <v>4500</v>
      </c>
      <c r="G314" s="47"/>
      <c r="H314" s="47">
        <v>4500</v>
      </c>
      <c r="I314" s="47"/>
      <c r="J314" s="48"/>
      <c r="K314" s="89"/>
      <c r="L314" s="47"/>
      <c r="M314" s="89"/>
      <c r="N314" s="103"/>
      <c r="O314" s="47"/>
      <c r="P314" s="89"/>
      <c r="Q314" s="47"/>
      <c r="R314" s="48"/>
      <c r="S314" s="96"/>
      <c r="T314" s="49"/>
    </row>
    <row r="315" spans="1:20" s="42" customFormat="1" ht="15">
      <c r="A315" s="45"/>
      <c r="B315" s="80" t="s">
        <v>123</v>
      </c>
      <c r="C315" s="35">
        <f t="shared" si="38"/>
        <v>2500</v>
      </c>
      <c r="D315" s="35">
        <f t="shared" si="39"/>
        <v>2500</v>
      </c>
      <c r="E315" s="48" t="s">
        <v>107</v>
      </c>
      <c r="F315" s="89">
        <v>2500</v>
      </c>
      <c r="G315" s="47"/>
      <c r="H315" s="103">
        <v>2500</v>
      </c>
      <c r="I315" s="47"/>
      <c r="J315" s="48"/>
      <c r="K315" s="89"/>
      <c r="L315" s="47"/>
      <c r="M315" s="89"/>
      <c r="N315" s="47"/>
      <c r="O315" s="47"/>
      <c r="P315" s="89"/>
      <c r="Q315" s="47"/>
      <c r="R315" s="48"/>
      <c r="S315" s="96"/>
      <c r="T315" s="49"/>
    </row>
    <row r="316" spans="1:20" s="42" customFormat="1" ht="15">
      <c r="A316" s="45"/>
      <c r="B316" s="81" t="s">
        <v>128</v>
      </c>
      <c r="C316" s="35">
        <f>F316+K316+M316+S316+P316</f>
        <v>4500</v>
      </c>
      <c r="D316" s="35">
        <f aca="true" t="shared" si="40" ref="D316:D321">H316+L316+N316+Q316+T316</f>
        <v>4500</v>
      </c>
      <c r="E316" s="48"/>
      <c r="F316" s="89"/>
      <c r="G316" s="47"/>
      <c r="H316" s="103"/>
      <c r="I316" s="47"/>
      <c r="J316" s="48"/>
      <c r="K316" s="89"/>
      <c r="L316" s="47"/>
      <c r="M316" s="89">
        <v>4500</v>
      </c>
      <c r="N316" s="47">
        <v>4500</v>
      </c>
      <c r="O316" s="47"/>
      <c r="P316" s="89"/>
      <c r="Q316" s="47"/>
      <c r="R316" s="48"/>
      <c r="S316" s="96"/>
      <c r="T316" s="49"/>
    </row>
    <row r="317" spans="1:20" s="209" customFormat="1" ht="15">
      <c r="A317" s="199"/>
      <c r="B317" s="213" t="s">
        <v>237</v>
      </c>
      <c r="C317" s="200">
        <f>F317+K317+M317+S317+P317</f>
        <v>0</v>
      </c>
      <c r="D317" s="200">
        <f t="shared" si="40"/>
        <v>1800</v>
      </c>
      <c r="E317" s="205" t="s">
        <v>107</v>
      </c>
      <c r="F317" s="206">
        <v>0</v>
      </c>
      <c r="G317" s="203"/>
      <c r="H317" s="204">
        <v>1800</v>
      </c>
      <c r="I317" s="203"/>
      <c r="J317" s="205"/>
      <c r="K317" s="206"/>
      <c r="L317" s="203"/>
      <c r="M317" s="206"/>
      <c r="N317" s="203"/>
      <c r="O317" s="203"/>
      <c r="P317" s="206"/>
      <c r="Q317" s="203"/>
      <c r="R317" s="205"/>
      <c r="S317" s="207"/>
      <c r="T317" s="208"/>
    </row>
    <row r="318" spans="1:20" s="161" customFormat="1" ht="30">
      <c r="A318" s="157"/>
      <c r="B318" s="194" t="s">
        <v>216</v>
      </c>
      <c r="C318" s="158">
        <f>F318+K318+M318+S318+P318</f>
        <v>0</v>
      </c>
      <c r="D318" s="158">
        <f t="shared" si="40"/>
        <v>2600</v>
      </c>
      <c r="E318" s="164"/>
      <c r="F318" s="165"/>
      <c r="G318" s="166"/>
      <c r="H318" s="184"/>
      <c r="I318" s="166"/>
      <c r="J318" s="164"/>
      <c r="K318" s="165"/>
      <c r="L318" s="166"/>
      <c r="M318" s="165">
        <v>0</v>
      </c>
      <c r="N318" s="166">
        <v>2600</v>
      </c>
      <c r="O318" s="166"/>
      <c r="P318" s="165"/>
      <c r="Q318" s="166"/>
      <c r="R318" s="164"/>
      <c r="S318" s="178"/>
      <c r="T318" s="179"/>
    </row>
    <row r="319" spans="1:20" s="161" customFormat="1" ht="37.5" customHeight="1">
      <c r="A319" s="157"/>
      <c r="B319" s="194" t="s">
        <v>215</v>
      </c>
      <c r="C319" s="158">
        <f>F319+K319+M319+S319+P319</f>
        <v>0</v>
      </c>
      <c r="D319" s="158">
        <f t="shared" si="40"/>
        <v>10000</v>
      </c>
      <c r="E319" s="164"/>
      <c r="F319" s="165"/>
      <c r="G319" s="166"/>
      <c r="H319" s="184"/>
      <c r="I319" s="166"/>
      <c r="J319" s="164"/>
      <c r="K319" s="165"/>
      <c r="L319" s="166"/>
      <c r="M319" s="165">
        <v>0</v>
      </c>
      <c r="N319" s="166">
        <v>10000</v>
      </c>
      <c r="O319" s="166"/>
      <c r="P319" s="165"/>
      <c r="Q319" s="166"/>
      <c r="R319" s="164"/>
      <c r="S319" s="178"/>
      <c r="T319" s="179"/>
    </row>
    <row r="320" spans="1:20" s="42" customFormat="1" ht="15">
      <c r="A320" s="78"/>
      <c r="B320" s="81" t="s">
        <v>150</v>
      </c>
      <c r="C320" s="35">
        <f>F320+K320+M320+S320+P320</f>
        <v>3000</v>
      </c>
      <c r="D320" s="35">
        <f t="shared" si="40"/>
        <v>3000</v>
      </c>
      <c r="E320" s="48"/>
      <c r="F320" s="89"/>
      <c r="G320" s="47"/>
      <c r="H320" s="103"/>
      <c r="I320" s="47"/>
      <c r="J320" s="48"/>
      <c r="K320" s="89"/>
      <c r="L320" s="47"/>
      <c r="M320" s="89">
        <v>3000</v>
      </c>
      <c r="N320" s="103">
        <v>3000</v>
      </c>
      <c r="O320" s="47"/>
      <c r="P320" s="89"/>
      <c r="Q320" s="47"/>
      <c r="R320" s="48"/>
      <c r="S320" s="96"/>
      <c r="T320" s="49"/>
    </row>
    <row r="321" spans="1:20" s="42" customFormat="1" ht="15">
      <c r="A321" s="53">
        <v>5204</v>
      </c>
      <c r="B321" s="53" t="s">
        <v>26</v>
      </c>
      <c r="C321" s="35">
        <f aca="true" t="shared" si="41" ref="C321:C380">F321+K321+M321+S321+P321</f>
        <v>0</v>
      </c>
      <c r="D321" s="35">
        <f t="shared" si="40"/>
        <v>0</v>
      </c>
      <c r="E321" s="55"/>
      <c r="F321" s="89">
        <f>SUM(F322:F322)</f>
        <v>0</v>
      </c>
      <c r="G321" s="54">
        <f>SUM(G322:G322)</f>
        <v>0</v>
      </c>
      <c r="H321" s="54">
        <f>SUM(H322:H322)</f>
        <v>0</v>
      </c>
      <c r="I321" s="54">
        <f>SUM(I322:I322)</f>
        <v>0</v>
      </c>
      <c r="J321" s="55"/>
      <c r="K321" s="89">
        <f>SUM(K322:K322)</f>
        <v>0</v>
      </c>
      <c r="L321" s="54">
        <f>SUM(L322:L322)</f>
        <v>0</v>
      </c>
      <c r="M321" s="89">
        <f>SUM(M322:M322)</f>
        <v>0</v>
      </c>
      <c r="N321" s="54">
        <f>SUM(N322:N322)</f>
        <v>0</v>
      </c>
      <c r="O321" s="54"/>
      <c r="P321" s="89">
        <f>SUM(P322:P322)</f>
        <v>0</v>
      </c>
      <c r="Q321" s="54">
        <f>SUM(Q322:Q322)</f>
        <v>0</v>
      </c>
      <c r="R321" s="55"/>
      <c r="S321" s="96">
        <f>SUM(S322:S322)</f>
        <v>0</v>
      </c>
      <c r="T321" s="56">
        <f>SUM(T322:T322)</f>
        <v>0</v>
      </c>
    </row>
    <row r="322" spans="1:20" s="42" customFormat="1" ht="15">
      <c r="A322" s="45"/>
      <c r="B322" s="45"/>
      <c r="C322" s="35"/>
      <c r="D322" s="35"/>
      <c r="E322" s="48"/>
      <c r="F322" s="89"/>
      <c r="G322" s="47"/>
      <c r="H322" s="47"/>
      <c r="I322" s="47"/>
      <c r="J322" s="48"/>
      <c r="K322" s="89"/>
      <c r="L322" s="47"/>
      <c r="M322" s="89"/>
      <c r="N322" s="47"/>
      <c r="O322" s="47"/>
      <c r="P322" s="89"/>
      <c r="Q322" s="47"/>
      <c r="R322" s="48"/>
      <c r="S322" s="96"/>
      <c r="T322" s="49"/>
    </row>
    <row r="323" spans="1:20" s="42" customFormat="1" ht="15">
      <c r="A323" s="53">
        <v>5205</v>
      </c>
      <c r="B323" s="53" t="s">
        <v>27</v>
      </c>
      <c r="C323" s="35">
        <f t="shared" si="41"/>
        <v>0</v>
      </c>
      <c r="D323" s="35">
        <f>H323+L323+N323+Q323+T323</f>
        <v>0</v>
      </c>
      <c r="E323" s="55"/>
      <c r="F323" s="89">
        <f>SUM(F324:F327)</f>
        <v>0</v>
      </c>
      <c r="G323" s="54">
        <f>SUM(G324:G326)</f>
        <v>0</v>
      </c>
      <c r="H323" s="54">
        <f>SUM(H324:H327)</f>
        <v>0</v>
      </c>
      <c r="I323" s="54">
        <f>SUM(I324:I326)</f>
        <v>0</v>
      </c>
      <c r="J323" s="55"/>
      <c r="K323" s="89">
        <f>SUM(K324:K326)</f>
        <v>0</v>
      </c>
      <c r="L323" s="54">
        <f>SUM(L324:L326)</f>
        <v>0</v>
      </c>
      <c r="M323" s="89">
        <f>SUM(M324:M326)</f>
        <v>0</v>
      </c>
      <c r="N323" s="54">
        <f>SUM(N324:N326)</f>
        <v>0</v>
      </c>
      <c r="O323" s="54"/>
      <c r="P323" s="89">
        <f>SUM(P324:P326)</f>
        <v>0</v>
      </c>
      <c r="Q323" s="54">
        <f>SUM(Q324:Q326)</f>
        <v>0</v>
      </c>
      <c r="R323" s="55"/>
      <c r="S323" s="96">
        <f>SUM(S324:S326)</f>
        <v>0</v>
      </c>
      <c r="T323" s="56">
        <f>SUM(T324:T326)</f>
        <v>0</v>
      </c>
    </row>
    <row r="324" spans="1:20" s="42" customFormat="1" ht="15">
      <c r="A324" s="45"/>
      <c r="B324" s="70"/>
      <c r="C324" s="35">
        <f>F324+K324+M324+S324+P324</f>
        <v>0</v>
      </c>
      <c r="D324" s="35">
        <f>H324+L324+N324+Q324+T324</f>
        <v>0</v>
      </c>
      <c r="E324" s="48"/>
      <c r="F324" s="89"/>
      <c r="G324" s="47"/>
      <c r="H324" s="103"/>
      <c r="I324" s="47"/>
      <c r="J324" s="48"/>
      <c r="K324" s="89"/>
      <c r="L324" s="47"/>
      <c r="M324" s="89"/>
      <c r="N324" s="47"/>
      <c r="O324" s="47"/>
      <c r="P324" s="89"/>
      <c r="Q324" s="47"/>
      <c r="R324" s="48"/>
      <c r="S324" s="96"/>
      <c r="T324" s="49"/>
    </row>
    <row r="325" spans="1:20" s="42" customFormat="1" ht="15">
      <c r="A325" s="45"/>
      <c r="B325" s="102"/>
      <c r="C325" s="35">
        <f>F325+K325+M325+S325+P325</f>
        <v>0</v>
      </c>
      <c r="D325" s="35">
        <f>H325+L325+N325+Q325+T325</f>
        <v>0</v>
      </c>
      <c r="E325" s="48"/>
      <c r="F325" s="89"/>
      <c r="G325" s="47"/>
      <c r="H325" s="103"/>
      <c r="I325" s="47"/>
      <c r="J325" s="48"/>
      <c r="K325" s="89"/>
      <c r="L325" s="47"/>
      <c r="M325" s="89"/>
      <c r="N325" s="47"/>
      <c r="O325" s="47"/>
      <c r="P325" s="89"/>
      <c r="Q325" s="47"/>
      <c r="R325" s="48"/>
      <c r="S325" s="96"/>
      <c r="T325" s="49"/>
    </row>
    <row r="326" spans="1:20" s="42" customFormat="1" ht="15">
      <c r="A326" s="45"/>
      <c r="B326" s="70"/>
      <c r="C326" s="35">
        <f>F326+K326+M326+S326+P326</f>
        <v>0</v>
      </c>
      <c r="D326" s="35">
        <f>H326+L326+N326+Q326+T326</f>
        <v>0</v>
      </c>
      <c r="E326" s="48"/>
      <c r="F326" s="89"/>
      <c r="G326" s="47"/>
      <c r="H326" s="103"/>
      <c r="I326" s="47"/>
      <c r="J326" s="48"/>
      <c r="K326" s="89"/>
      <c r="L326" s="47"/>
      <c r="M326" s="89">
        <v>0</v>
      </c>
      <c r="N326" s="47"/>
      <c r="O326" s="47"/>
      <c r="P326" s="89"/>
      <c r="Q326" s="47"/>
      <c r="R326" s="48"/>
      <c r="S326" s="96"/>
      <c r="T326" s="49"/>
    </row>
    <row r="327" spans="1:20" s="42" customFormat="1" ht="15">
      <c r="A327" s="45"/>
      <c r="B327" s="70"/>
      <c r="C327" s="35">
        <f>F327+K327+M327+S327+P327</f>
        <v>0</v>
      </c>
      <c r="D327" s="35">
        <f>H327+L327+N327+Q327+T327</f>
        <v>0</v>
      </c>
      <c r="E327" s="48"/>
      <c r="F327" s="89"/>
      <c r="G327" s="47"/>
      <c r="H327" s="103"/>
      <c r="I327" s="47"/>
      <c r="J327" s="48"/>
      <c r="K327" s="89"/>
      <c r="L327" s="47"/>
      <c r="M327" s="89"/>
      <c r="N327" s="47"/>
      <c r="O327" s="47"/>
      <c r="P327" s="89"/>
      <c r="Q327" s="47"/>
      <c r="R327" s="48"/>
      <c r="S327" s="96"/>
      <c r="T327" s="49"/>
    </row>
    <row r="328" spans="1:20" s="42" customFormat="1" ht="15">
      <c r="A328" s="53">
        <v>5206</v>
      </c>
      <c r="B328" s="53" t="s">
        <v>44</v>
      </c>
      <c r="C328" s="35">
        <f t="shared" si="41"/>
        <v>0</v>
      </c>
      <c r="D328" s="35">
        <f aca="true" t="shared" si="42" ref="D328:D343">H328+L328+N328+Q328+T328</f>
        <v>0</v>
      </c>
      <c r="E328" s="55"/>
      <c r="F328" s="89">
        <f>F329+F335</f>
        <v>0</v>
      </c>
      <c r="G328" s="54">
        <f>G329+G335</f>
        <v>0</v>
      </c>
      <c r="H328" s="54">
        <f>H329+H335</f>
        <v>0</v>
      </c>
      <c r="I328" s="54">
        <f>I329+I335</f>
        <v>0</v>
      </c>
      <c r="J328" s="55"/>
      <c r="K328" s="89">
        <f>K329+K335</f>
        <v>0</v>
      </c>
      <c r="L328" s="54">
        <f>L329+L335</f>
        <v>0</v>
      </c>
      <c r="M328" s="89">
        <f>M329+M335</f>
        <v>0</v>
      </c>
      <c r="N328" s="54">
        <f>N329+N335</f>
        <v>0</v>
      </c>
      <c r="O328" s="54"/>
      <c r="P328" s="89">
        <f>P329+P335</f>
        <v>0</v>
      </c>
      <c r="Q328" s="54">
        <f>Q329+Q335</f>
        <v>0</v>
      </c>
      <c r="R328" s="55"/>
      <c r="S328" s="96">
        <f>S329+S335</f>
        <v>0</v>
      </c>
      <c r="T328" s="56">
        <f>T329+T335</f>
        <v>0</v>
      </c>
    </row>
    <row r="329" spans="1:20" s="42" customFormat="1" ht="15">
      <c r="A329" s="45"/>
      <c r="B329" s="45" t="s">
        <v>48</v>
      </c>
      <c r="C329" s="35">
        <f t="shared" si="41"/>
        <v>0</v>
      </c>
      <c r="D329" s="35">
        <f t="shared" si="42"/>
        <v>0</v>
      </c>
      <c r="E329" s="48"/>
      <c r="F329" s="89">
        <f>SUM(F330:F334)</f>
        <v>0</v>
      </c>
      <c r="G329" s="47">
        <f>SUM(G330:G334)</f>
        <v>0</v>
      </c>
      <c r="H329" s="47">
        <f>SUM(H330:H334)</f>
        <v>0</v>
      </c>
      <c r="I329" s="47">
        <f>SUM(I330:I334)</f>
        <v>0</v>
      </c>
      <c r="J329" s="48"/>
      <c r="K329" s="89">
        <f>SUM(K330:K334)</f>
        <v>0</v>
      </c>
      <c r="L329" s="47">
        <f>SUM(L330:L334)</f>
        <v>0</v>
      </c>
      <c r="M329" s="89">
        <f>SUM(M330:M334)</f>
        <v>0</v>
      </c>
      <c r="N329" s="47">
        <f>SUM(N330:N334)</f>
        <v>0</v>
      </c>
      <c r="O329" s="47"/>
      <c r="P329" s="89">
        <f>SUM(P330:P334)</f>
        <v>0</v>
      </c>
      <c r="Q329" s="47">
        <f>SUM(Q330:Q334)</f>
        <v>0</v>
      </c>
      <c r="R329" s="48"/>
      <c r="S329" s="96">
        <f>SUM(S330:S334)</f>
        <v>0</v>
      </c>
      <c r="T329" s="49">
        <f>SUM(T330:T334)</f>
        <v>0</v>
      </c>
    </row>
    <row r="330" spans="1:20" s="42" customFormat="1" ht="15">
      <c r="A330" s="45"/>
      <c r="B330" s="45"/>
      <c r="C330" s="35">
        <f t="shared" si="41"/>
        <v>0</v>
      </c>
      <c r="D330" s="35">
        <f t="shared" si="42"/>
        <v>0</v>
      </c>
      <c r="E330" s="48"/>
      <c r="F330" s="89"/>
      <c r="G330" s="47"/>
      <c r="H330" s="47"/>
      <c r="I330" s="47"/>
      <c r="J330" s="48"/>
      <c r="K330" s="89"/>
      <c r="L330" s="47"/>
      <c r="M330" s="89"/>
      <c r="N330" s="47"/>
      <c r="O330" s="47"/>
      <c r="P330" s="89"/>
      <c r="Q330" s="47"/>
      <c r="R330" s="48"/>
      <c r="S330" s="96"/>
      <c r="T330" s="49"/>
    </row>
    <row r="331" spans="1:20" s="42" customFormat="1" ht="15">
      <c r="A331" s="45"/>
      <c r="B331" s="45"/>
      <c r="C331" s="35">
        <f t="shared" si="41"/>
        <v>0</v>
      </c>
      <c r="D331" s="35">
        <f t="shared" si="42"/>
        <v>0</v>
      </c>
      <c r="E331" s="48"/>
      <c r="F331" s="89"/>
      <c r="G331" s="47"/>
      <c r="H331" s="47"/>
      <c r="I331" s="47"/>
      <c r="J331" s="48"/>
      <c r="K331" s="89"/>
      <c r="L331" s="47"/>
      <c r="M331" s="89"/>
      <c r="N331" s="47"/>
      <c r="O331" s="47"/>
      <c r="P331" s="89"/>
      <c r="Q331" s="47"/>
      <c r="R331" s="48"/>
      <c r="S331" s="96"/>
      <c r="T331" s="49"/>
    </row>
    <row r="332" spans="1:20" s="42" customFormat="1" ht="15">
      <c r="A332" s="45"/>
      <c r="B332" s="45"/>
      <c r="C332" s="35">
        <f t="shared" si="41"/>
        <v>0</v>
      </c>
      <c r="D332" s="35">
        <f t="shared" si="42"/>
        <v>0</v>
      </c>
      <c r="E332" s="48"/>
      <c r="F332" s="89"/>
      <c r="G332" s="47"/>
      <c r="H332" s="47"/>
      <c r="I332" s="47"/>
      <c r="J332" s="48"/>
      <c r="K332" s="89"/>
      <c r="L332" s="47"/>
      <c r="M332" s="89"/>
      <c r="N332" s="47"/>
      <c r="O332" s="47"/>
      <c r="P332" s="89"/>
      <c r="Q332" s="47"/>
      <c r="R332" s="48"/>
      <c r="S332" s="96"/>
      <c r="T332" s="49"/>
    </row>
    <row r="333" spans="1:20" s="42" customFormat="1" ht="15">
      <c r="A333" s="45"/>
      <c r="B333" s="45"/>
      <c r="C333" s="35">
        <f t="shared" si="41"/>
        <v>0</v>
      </c>
      <c r="D333" s="35">
        <f t="shared" si="42"/>
        <v>0</v>
      </c>
      <c r="E333" s="48"/>
      <c r="F333" s="89"/>
      <c r="G333" s="47"/>
      <c r="H333" s="47"/>
      <c r="I333" s="47"/>
      <c r="J333" s="48"/>
      <c r="K333" s="89"/>
      <c r="L333" s="47"/>
      <c r="M333" s="89"/>
      <c r="N333" s="47"/>
      <c r="O333" s="47"/>
      <c r="P333" s="89"/>
      <c r="Q333" s="47"/>
      <c r="R333" s="48"/>
      <c r="S333" s="96"/>
      <c r="T333" s="49"/>
    </row>
    <row r="334" spans="1:20" s="42" customFormat="1" ht="15">
      <c r="A334" s="45"/>
      <c r="B334" s="45" t="s">
        <v>47</v>
      </c>
      <c r="C334" s="35">
        <f t="shared" si="41"/>
        <v>0</v>
      </c>
      <c r="D334" s="35">
        <f t="shared" si="42"/>
        <v>0</v>
      </c>
      <c r="E334" s="48"/>
      <c r="F334" s="89"/>
      <c r="G334" s="47"/>
      <c r="H334" s="47"/>
      <c r="I334" s="47"/>
      <c r="J334" s="48"/>
      <c r="K334" s="89"/>
      <c r="L334" s="47"/>
      <c r="M334" s="89"/>
      <c r="N334" s="47"/>
      <c r="O334" s="47"/>
      <c r="P334" s="89"/>
      <c r="Q334" s="47"/>
      <c r="R334" s="48"/>
      <c r="S334" s="96"/>
      <c r="T334" s="49"/>
    </row>
    <row r="335" spans="1:20" s="42" customFormat="1" ht="15">
      <c r="A335" s="53"/>
      <c r="B335" s="53" t="s">
        <v>20</v>
      </c>
      <c r="C335" s="35">
        <f t="shared" si="41"/>
        <v>0</v>
      </c>
      <c r="D335" s="35">
        <f t="shared" si="42"/>
        <v>0</v>
      </c>
      <c r="E335" s="55"/>
      <c r="F335" s="89">
        <f>SUM(F336:F338)</f>
        <v>0</v>
      </c>
      <c r="G335" s="54">
        <f>SUM(G336:G338)</f>
        <v>0</v>
      </c>
      <c r="H335" s="54">
        <f>SUM(H336:H338)</f>
        <v>0</v>
      </c>
      <c r="I335" s="54">
        <f>SUM(I336:I338)</f>
        <v>0</v>
      </c>
      <c r="J335" s="55"/>
      <c r="K335" s="89">
        <f>SUM(K336:K338)</f>
        <v>0</v>
      </c>
      <c r="L335" s="54">
        <f>SUM(L336:L338)</f>
        <v>0</v>
      </c>
      <c r="M335" s="89">
        <f>SUM(M336:M338)</f>
        <v>0</v>
      </c>
      <c r="N335" s="54">
        <f>SUM(N336:N338)</f>
        <v>0</v>
      </c>
      <c r="O335" s="54"/>
      <c r="P335" s="89">
        <f>SUM(P336:P338)</f>
        <v>0</v>
      </c>
      <c r="Q335" s="54">
        <f>SUM(Q336:Q338)</f>
        <v>0</v>
      </c>
      <c r="R335" s="55"/>
      <c r="S335" s="96">
        <f>SUM(S336:S338)</f>
        <v>0</v>
      </c>
      <c r="T335" s="56">
        <f>SUM(T336:T338)</f>
        <v>0</v>
      </c>
    </row>
    <row r="336" spans="1:20" s="42" customFormat="1" ht="15">
      <c r="A336" s="45"/>
      <c r="B336" s="45"/>
      <c r="C336" s="35">
        <f t="shared" si="41"/>
        <v>0</v>
      </c>
      <c r="D336" s="35">
        <f t="shared" si="42"/>
        <v>0</v>
      </c>
      <c r="E336" s="48"/>
      <c r="F336" s="89"/>
      <c r="G336" s="47"/>
      <c r="H336" s="47"/>
      <c r="I336" s="47"/>
      <c r="J336" s="48"/>
      <c r="K336" s="89"/>
      <c r="L336" s="47"/>
      <c r="M336" s="89"/>
      <c r="N336" s="47"/>
      <c r="O336" s="47"/>
      <c r="P336" s="89"/>
      <c r="Q336" s="47"/>
      <c r="R336" s="48"/>
      <c r="S336" s="96"/>
      <c r="T336" s="49"/>
    </row>
    <row r="337" spans="1:20" s="42" customFormat="1" ht="15">
      <c r="A337" s="45"/>
      <c r="B337" s="45"/>
      <c r="C337" s="35">
        <f t="shared" si="41"/>
        <v>0</v>
      </c>
      <c r="D337" s="35">
        <f t="shared" si="42"/>
        <v>0</v>
      </c>
      <c r="E337" s="48"/>
      <c r="F337" s="89"/>
      <c r="G337" s="47"/>
      <c r="H337" s="47"/>
      <c r="I337" s="47"/>
      <c r="J337" s="48"/>
      <c r="K337" s="89"/>
      <c r="L337" s="47"/>
      <c r="M337" s="89"/>
      <c r="N337" s="47"/>
      <c r="O337" s="47"/>
      <c r="P337" s="89"/>
      <c r="Q337" s="47"/>
      <c r="R337" s="48"/>
      <c r="S337" s="96"/>
      <c r="T337" s="49"/>
    </row>
    <row r="338" spans="1:20" s="42" customFormat="1" ht="15">
      <c r="A338" s="45"/>
      <c r="B338" s="45" t="s">
        <v>47</v>
      </c>
      <c r="C338" s="35">
        <f t="shared" si="41"/>
        <v>0</v>
      </c>
      <c r="D338" s="35">
        <f t="shared" si="42"/>
        <v>0</v>
      </c>
      <c r="E338" s="48"/>
      <c r="F338" s="89"/>
      <c r="G338" s="47"/>
      <c r="H338" s="47"/>
      <c r="I338" s="47"/>
      <c r="J338" s="48"/>
      <c r="K338" s="89"/>
      <c r="L338" s="47"/>
      <c r="M338" s="89"/>
      <c r="N338" s="47"/>
      <c r="O338" s="47"/>
      <c r="P338" s="89"/>
      <c r="Q338" s="47"/>
      <c r="R338" s="48"/>
      <c r="S338" s="96"/>
      <c r="T338" s="49"/>
    </row>
    <row r="339" spans="1:20" s="42" customFormat="1" ht="15">
      <c r="A339" s="53">
        <v>5219</v>
      </c>
      <c r="B339" s="53" t="s">
        <v>28</v>
      </c>
      <c r="C339" s="35">
        <f t="shared" si="41"/>
        <v>45000</v>
      </c>
      <c r="D339" s="35">
        <f t="shared" si="42"/>
        <v>45000</v>
      </c>
      <c r="E339" s="55"/>
      <c r="F339" s="89">
        <f>SUM(F340:F342)</f>
        <v>45000</v>
      </c>
      <c r="G339" s="54">
        <f>SUM(G340:G342)</f>
        <v>0</v>
      </c>
      <c r="H339" s="54">
        <f>SUM(H340:H342)</f>
        <v>45000</v>
      </c>
      <c r="I339" s="54">
        <f>SUM(I340:I342)</f>
        <v>0</v>
      </c>
      <c r="J339" s="57"/>
      <c r="K339" s="89">
        <f>SUM(K340:K342)</f>
        <v>0</v>
      </c>
      <c r="L339" s="54">
        <f>SUM(L340:L342)</f>
        <v>0</v>
      </c>
      <c r="M339" s="89">
        <f>SUM(M340:M342)</f>
        <v>0</v>
      </c>
      <c r="N339" s="54">
        <f>SUM(N340:N342)</f>
        <v>0</v>
      </c>
      <c r="O339" s="54"/>
      <c r="P339" s="89">
        <f>SUM(P340:P342)</f>
        <v>0</v>
      </c>
      <c r="Q339" s="54">
        <f>SUM(Q340:Q342)</f>
        <v>0</v>
      </c>
      <c r="R339" s="57"/>
      <c r="S339" s="96">
        <f>SUM(S340:S342)</f>
        <v>0</v>
      </c>
      <c r="T339" s="56">
        <f>SUM(T340:T342)</f>
        <v>0</v>
      </c>
    </row>
    <row r="340" spans="1:20" s="42" customFormat="1" ht="15">
      <c r="A340" s="45"/>
      <c r="B340" s="111" t="s">
        <v>115</v>
      </c>
      <c r="C340" s="35">
        <f>F340+K340+M340+S340+P340</f>
        <v>40000</v>
      </c>
      <c r="D340" s="35">
        <f>H340+L340+N340+Q340+T340</f>
        <v>40000</v>
      </c>
      <c r="E340" s="48" t="s">
        <v>107</v>
      </c>
      <c r="F340" s="89">
        <v>40000</v>
      </c>
      <c r="G340" s="47"/>
      <c r="H340" s="103">
        <v>40000</v>
      </c>
      <c r="I340" s="47"/>
      <c r="J340" s="50"/>
      <c r="K340" s="93"/>
      <c r="L340" s="51"/>
      <c r="M340" s="93"/>
      <c r="N340" s="51"/>
      <c r="O340" s="51"/>
      <c r="P340" s="93"/>
      <c r="Q340" s="51"/>
      <c r="R340" s="50"/>
      <c r="S340" s="97"/>
      <c r="T340" s="52"/>
    </row>
    <row r="341" spans="1:20" s="42" customFormat="1" ht="15">
      <c r="A341" s="45"/>
      <c r="B341" s="111" t="s">
        <v>121</v>
      </c>
      <c r="C341" s="35">
        <f>F341+K341+M341+S341+P341</f>
        <v>5000</v>
      </c>
      <c r="D341" s="35">
        <f>H341+L341+N341+Q341+T341</f>
        <v>5000</v>
      </c>
      <c r="E341" s="48" t="s">
        <v>107</v>
      </c>
      <c r="F341" s="89">
        <v>5000</v>
      </c>
      <c r="G341" s="47"/>
      <c r="H341" s="103">
        <v>5000</v>
      </c>
      <c r="I341" s="47"/>
      <c r="J341" s="50"/>
      <c r="K341" s="93"/>
      <c r="L341" s="51"/>
      <c r="M341" s="93"/>
      <c r="N341" s="51"/>
      <c r="O341" s="51"/>
      <c r="P341" s="93"/>
      <c r="Q341" s="51"/>
      <c r="R341" s="50"/>
      <c r="S341" s="97"/>
      <c r="T341" s="52"/>
    </row>
    <row r="342" spans="1:20" s="42" customFormat="1" ht="15">
      <c r="A342" s="45"/>
      <c r="B342" s="45"/>
      <c r="C342" s="35">
        <f>F342+K342+M342+S342+P342</f>
        <v>0</v>
      </c>
      <c r="D342" s="35">
        <f>H342+L342+N342+Q342+T342</f>
        <v>0</v>
      </c>
      <c r="E342" s="48"/>
      <c r="F342" s="89"/>
      <c r="G342" s="47"/>
      <c r="H342" s="47"/>
      <c r="I342" s="47"/>
      <c r="J342" s="50"/>
      <c r="K342" s="93"/>
      <c r="L342" s="51"/>
      <c r="M342" s="93"/>
      <c r="N342" s="51"/>
      <c r="O342" s="51"/>
      <c r="P342" s="93"/>
      <c r="Q342" s="51"/>
      <c r="R342" s="50"/>
      <c r="S342" s="97"/>
      <c r="T342" s="52"/>
    </row>
    <row r="343" spans="1:20" s="31" customFormat="1" ht="15">
      <c r="A343" s="66" t="s">
        <v>17</v>
      </c>
      <c r="B343" s="66" t="s">
        <v>36</v>
      </c>
      <c r="C343" s="35">
        <f>F343+K343+M343+S343+P343</f>
        <v>5500</v>
      </c>
      <c r="D343" s="35">
        <f t="shared" si="42"/>
        <v>5500</v>
      </c>
      <c r="E343" s="67"/>
      <c r="F343" s="88">
        <f>F344+F348+F351+F355+F358+F362+F370</f>
        <v>0</v>
      </c>
      <c r="G343" s="68">
        <f>G344+G348+G351+G355+G358+G362+G370</f>
        <v>0</v>
      </c>
      <c r="H343" s="68">
        <f>H344+H348+H351+H355+H358+H362+H370</f>
        <v>0</v>
      </c>
      <c r="I343" s="68">
        <f>I344+I348+I351+I355+I358+I362+I370</f>
        <v>0</v>
      </c>
      <c r="J343" s="67"/>
      <c r="K343" s="88">
        <f>K344+K348+K351+K355+K358+K362+K370</f>
        <v>0</v>
      </c>
      <c r="L343" s="68">
        <f>L344+L348+L351+L355+L358+L362+L370</f>
        <v>0</v>
      </c>
      <c r="M343" s="88">
        <f>M344+M348+M351+M355+M358+M362+M370</f>
        <v>5500</v>
      </c>
      <c r="N343" s="68">
        <f>N344+N348+N351+N355+N358+N362+N370</f>
        <v>5500</v>
      </c>
      <c r="O343" s="68"/>
      <c r="P343" s="88">
        <f>P344+P348+P351+P355+P358+P362+P370</f>
        <v>0</v>
      </c>
      <c r="Q343" s="68">
        <f>Q344+Q348+Q351+Q355+Q358+Q362+Q370</f>
        <v>0</v>
      </c>
      <c r="R343" s="67"/>
      <c r="S343" s="95">
        <f>S344+S348+S351+S355+S358+S362+S370</f>
        <v>0</v>
      </c>
      <c r="T343" s="69">
        <f>T344+T348+T351+T355+T358+T362+T370</f>
        <v>0</v>
      </c>
    </row>
    <row r="344" spans="1:20" s="42" customFormat="1" ht="15">
      <c r="A344" s="53">
        <v>5201</v>
      </c>
      <c r="B344" s="53" t="s">
        <v>24</v>
      </c>
      <c r="C344" s="35">
        <f t="shared" si="41"/>
        <v>5500</v>
      </c>
      <c r="D344" s="35">
        <f aca="true" t="shared" si="43" ref="D344:D358">H344+L344+N344+Q344+T344</f>
        <v>5500</v>
      </c>
      <c r="E344" s="55"/>
      <c r="F344" s="89">
        <f>SUM(F345:F347)</f>
        <v>0</v>
      </c>
      <c r="G344" s="54">
        <f>SUM(G345:G347)</f>
        <v>0</v>
      </c>
      <c r="H344" s="54">
        <f>SUM(H345:H347)</f>
        <v>0</v>
      </c>
      <c r="I344" s="54">
        <f>SUM(I345:I347)</f>
        <v>0</v>
      </c>
      <c r="J344" s="55"/>
      <c r="K344" s="89">
        <f>SUM(K345:K347)</f>
        <v>0</v>
      </c>
      <c r="L344" s="54">
        <f>SUM(L345:L347)</f>
        <v>0</v>
      </c>
      <c r="M344" s="89">
        <f>SUM(M345:M347)</f>
        <v>5500</v>
      </c>
      <c r="N344" s="54">
        <f>SUM(N345:N347)</f>
        <v>5500</v>
      </c>
      <c r="O344" s="54"/>
      <c r="P344" s="89">
        <f>SUM(P345:P347)</f>
        <v>0</v>
      </c>
      <c r="Q344" s="54">
        <f>SUM(Q345:Q347)</f>
        <v>0</v>
      </c>
      <c r="R344" s="55"/>
      <c r="S344" s="96">
        <f>SUM(S345:S347)</f>
        <v>0</v>
      </c>
      <c r="T344" s="56">
        <f>SUM(T345:T347)</f>
        <v>0</v>
      </c>
    </row>
    <row r="345" spans="1:20" s="42" customFormat="1" ht="15">
      <c r="A345" s="45"/>
      <c r="B345" s="45" t="s">
        <v>147</v>
      </c>
      <c r="C345" s="35">
        <f t="shared" si="41"/>
        <v>3500</v>
      </c>
      <c r="D345" s="35">
        <f t="shared" si="43"/>
        <v>3500</v>
      </c>
      <c r="E345" s="48"/>
      <c r="F345" s="89"/>
      <c r="G345" s="47"/>
      <c r="H345" s="47"/>
      <c r="I345" s="47"/>
      <c r="J345" s="48"/>
      <c r="K345" s="89"/>
      <c r="L345" s="47"/>
      <c r="M345" s="89">
        <v>3500</v>
      </c>
      <c r="N345" s="47">
        <v>3500</v>
      </c>
      <c r="O345" s="47"/>
      <c r="P345" s="89"/>
      <c r="Q345" s="47"/>
      <c r="R345" s="48"/>
      <c r="S345" s="96"/>
      <c r="T345" s="49"/>
    </row>
    <row r="346" spans="1:20" s="42" customFormat="1" ht="15">
      <c r="A346" s="45"/>
      <c r="B346" s="45" t="s">
        <v>148</v>
      </c>
      <c r="C346" s="35">
        <f t="shared" si="41"/>
        <v>2000</v>
      </c>
      <c r="D346" s="35">
        <f t="shared" si="43"/>
        <v>2000</v>
      </c>
      <c r="E346" s="48"/>
      <c r="F346" s="89"/>
      <c r="G346" s="47"/>
      <c r="H346" s="47"/>
      <c r="I346" s="47"/>
      <c r="J346" s="48"/>
      <c r="K346" s="89"/>
      <c r="L346" s="47"/>
      <c r="M346" s="89">
        <v>2000</v>
      </c>
      <c r="N346" s="47">
        <v>2000</v>
      </c>
      <c r="O346" s="47"/>
      <c r="P346" s="89"/>
      <c r="Q346" s="47"/>
      <c r="R346" s="48"/>
      <c r="S346" s="96"/>
      <c r="T346" s="49"/>
    </row>
    <row r="347" spans="1:20" s="42" customFormat="1" ht="15">
      <c r="A347" s="45"/>
      <c r="B347" s="45"/>
      <c r="C347" s="35">
        <f t="shared" si="41"/>
        <v>0</v>
      </c>
      <c r="D347" s="35">
        <f t="shared" si="43"/>
        <v>0</v>
      </c>
      <c r="E347" s="48"/>
      <c r="F347" s="89"/>
      <c r="G347" s="47"/>
      <c r="H347" s="47"/>
      <c r="I347" s="47"/>
      <c r="J347" s="48"/>
      <c r="K347" s="89"/>
      <c r="L347" s="47"/>
      <c r="M347" s="89"/>
      <c r="N347" s="47"/>
      <c r="O347" s="47"/>
      <c r="P347" s="89"/>
      <c r="Q347" s="47"/>
      <c r="R347" s="48"/>
      <c r="S347" s="96"/>
      <c r="T347" s="49"/>
    </row>
    <row r="348" spans="1:20" s="42" customFormat="1" ht="15">
      <c r="A348" s="53">
        <v>5202</v>
      </c>
      <c r="B348" s="53" t="s">
        <v>43</v>
      </c>
      <c r="C348" s="35">
        <f t="shared" si="41"/>
        <v>0</v>
      </c>
      <c r="D348" s="35">
        <f t="shared" si="43"/>
        <v>0</v>
      </c>
      <c r="E348" s="55"/>
      <c r="F348" s="89">
        <f>SUM(F349:F350)</f>
        <v>0</v>
      </c>
      <c r="G348" s="54">
        <f>SUM(G349:G350)</f>
        <v>0</v>
      </c>
      <c r="H348" s="54">
        <f>SUM(H349:H350)</f>
        <v>0</v>
      </c>
      <c r="I348" s="54">
        <f>SUM(I349:I350)</f>
        <v>0</v>
      </c>
      <c r="J348" s="55"/>
      <c r="K348" s="89">
        <f>SUM(K349:K350)</f>
        <v>0</v>
      </c>
      <c r="L348" s="54">
        <f>SUM(L349:L350)</f>
        <v>0</v>
      </c>
      <c r="M348" s="89">
        <f>SUM(M349:M350)</f>
        <v>0</v>
      </c>
      <c r="N348" s="54">
        <f>SUM(N349:N350)</f>
        <v>0</v>
      </c>
      <c r="O348" s="54"/>
      <c r="P348" s="89">
        <f>SUM(P349:P350)</f>
        <v>0</v>
      </c>
      <c r="Q348" s="54">
        <f>SUM(Q349:Q350)</f>
        <v>0</v>
      </c>
      <c r="R348" s="55"/>
      <c r="S348" s="96">
        <f>SUM(S349:S350)</f>
        <v>0</v>
      </c>
      <c r="T348" s="56">
        <f>SUM(T349:T350)</f>
        <v>0</v>
      </c>
    </row>
    <row r="349" spans="1:20" s="42" customFormat="1" ht="15">
      <c r="A349" s="45"/>
      <c r="B349" s="45"/>
      <c r="C349" s="35">
        <f t="shared" si="41"/>
        <v>0</v>
      </c>
      <c r="D349" s="35">
        <f t="shared" si="43"/>
        <v>0</v>
      </c>
      <c r="E349" s="48"/>
      <c r="F349" s="89"/>
      <c r="G349" s="47"/>
      <c r="H349" s="47"/>
      <c r="I349" s="47"/>
      <c r="J349" s="50"/>
      <c r="K349" s="88"/>
      <c r="L349" s="41"/>
      <c r="M349" s="88"/>
      <c r="N349" s="41"/>
      <c r="O349" s="41"/>
      <c r="P349" s="88"/>
      <c r="Q349" s="41"/>
      <c r="R349" s="50"/>
      <c r="S349" s="95"/>
      <c r="T349" s="61"/>
    </row>
    <row r="350" spans="1:20" s="42" customFormat="1" ht="15">
      <c r="A350" s="45"/>
      <c r="B350" s="45" t="s">
        <v>47</v>
      </c>
      <c r="C350" s="35">
        <f t="shared" si="41"/>
        <v>0</v>
      </c>
      <c r="D350" s="35">
        <f t="shared" si="43"/>
        <v>0</v>
      </c>
      <c r="E350" s="48"/>
      <c r="F350" s="89"/>
      <c r="G350" s="47"/>
      <c r="H350" s="47"/>
      <c r="I350" s="47"/>
      <c r="J350" s="48"/>
      <c r="K350" s="89"/>
      <c r="L350" s="47"/>
      <c r="M350" s="89"/>
      <c r="N350" s="47"/>
      <c r="O350" s="47"/>
      <c r="P350" s="89"/>
      <c r="Q350" s="47"/>
      <c r="R350" s="48"/>
      <c r="S350" s="96"/>
      <c r="T350" s="49"/>
    </row>
    <row r="351" spans="1:20" s="42" customFormat="1" ht="30">
      <c r="A351" s="53">
        <v>5203</v>
      </c>
      <c r="B351" s="53" t="s">
        <v>25</v>
      </c>
      <c r="C351" s="35">
        <f t="shared" si="41"/>
        <v>0</v>
      </c>
      <c r="D351" s="35">
        <f t="shared" si="43"/>
        <v>0</v>
      </c>
      <c r="E351" s="55"/>
      <c r="F351" s="89">
        <f>SUM(F352:F354)</f>
        <v>0</v>
      </c>
      <c r="G351" s="54">
        <f>SUM(G352:G354)</f>
        <v>0</v>
      </c>
      <c r="H351" s="54">
        <f>SUM(H352:H354)</f>
        <v>0</v>
      </c>
      <c r="I351" s="54">
        <f>SUM(I352:I354)</f>
        <v>0</v>
      </c>
      <c r="J351" s="55"/>
      <c r="K351" s="89">
        <f>SUM(K352:K354)</f>
        <v>0</v>
      </c>
      <c r="L351" s="54">
        <f>SUM(L352:L354)</f>
        <v>0</v>
      </c>
      <c r="M351" s="89">
        <f>SUM(M352:M354)</f>
        <v>0</v>
      </c>
      <c r="N351" s="54">
        <f>SUM(N352:N354)</f>
        <v>0</v>
      </c>
      <c r="O351" s="54"/>
      <c r="P351" s="89">
        <f>SUM(P352:P354)</f>
        <v>0</v>
      </c>
      <c r="Q351" s="54">
        <f>SUM(Q352:Q354)</f>
        <v>0</v>
      </c>
      <c r="R351" s="55"/>
      <c r="S351" s="96">
        <f>SUM(S352:S354)</f>
        <v>0</v>
      </c>
      <c r="T351" s="56">
        <f>SUM(T352:T354)</f>
        <v>0</v>
      </c>
    </row>
    <row r="352" spans="1:20" s="42" customFormat="1" ht="15">
      <c r="A352" s="45"/>
      <c r="B352" s="45"/>
      <c r="C352" s="35"/>
      <c r="D352" s="35"/>
      <c r="E352" s="48"/>
      <c r="F352" s="89"/>
      <c r="G352" s="47"/>
      <c r="H352" s="47"/>
      <c r="I352" s="47"/>
      <c r="J352" s="48"/>
      <c r="K352" s="89"/>
      <c r="L352" s="47"/>
      <c r="M352" s="89"/>
      <c r="N352" s="47"/>
      <c r="O352" s="47"/>
      <c r="P352" s="89"/>
      <c r="Q352" s="47"/>
      <c r="R352" s="48"/>
      <c r="S352" s="96"/>
      <c r="T352" s="49"/>
    </row>
    <row r="353" spans="1:20" s="42" customFormat="1" ht="15">
      <c r="A353" s="45"/>
      <c r="B353" s="45"/>
      <c r="C353" s="35"/>
      <c r="D353" s="35"/>
      <c r="E353" s="48"/>
      <c r="F353" s="89"/>
      <c r="G353" s="47"/>
      <c r="H353" s="47"/>
      <c r="I353" s="47"/>
      <c r="J353" s="48"/>
      <c r="K353" s="89"/>
      <c r="L353" s="47"/>
      <c r="M353" s="89"/>
      <c r="N353" s="47"/>
      <c r="O353" s="47"/>
      <c r="P353" s="89"/>
      <c r="Q353" s="47"/>
      <c r="R353" s="48"/>
      <c r="S353" s="96"/>
      <c r="T353" s="49"/>
    </row>
    <row r="354" spans="1:20" s="42" customFormat="1" ht="15">
      <c r="A354" s="45"/>
      <c r="B354" s="45"/>
      <c r="C354" s="35"/>
      <c r="D354" s="35"/>
      <c r="E354" s="48"/>
      <c r="F354" s="89"/>
      <c r="G354" s="47"/>
      <c r="H354" s="47"/>
      <c r="I354" s="47"/>
      <c r="J354" s="48"/>
      <c r="K354" s="89"/>
      <c r="L354" s="47"/>
      <c r="M354" s="89"/>
      <c r="N354" s="47"/>
      <c r="O354" s="47"/>
      <c r="P354" s="89"/>
      <c r="Q354" s="47"/>
      <c r="R354" s="48"/>
      <c r="S354" s="96"/>
      <c r="T354" s="49"/>
    </row>
    <row r="355" spans="1:20" s="42" customFormat="1" ht="15">
      <c r="A355" s="53">
        <v>5204</v>
      </c>
      <c r="B355" s="53" t="s">
        <v>26</v>
      </c>
      <c r="C355" s="35">
        <f t="shared" si="41"/>
        <v>0</v>
      </c>
      <c r="D355" s="35">
        <f t="shared" si="43"/>
        <v>0</v>
      </c>
      <c r="E355" s="55"/>
      <c r="F355" s="89">
        <f>SUM(F356:F357)</f>
        <v>0</v>
      </c>
      <c r="G355" s="54">
        <f>SUM(G356:G357)</f>
        <v>0</v>
      </c>
      <c r="H355" s="54">
        <f>SUM(H356:H357)</f>
        <v>0</v>
      </c>
      <c r="I355" s="54">
        <f>SUM(I356:I357)</f>
        <v>0</v>
      </c>
      <c r="J355" s="55"/>
      <c r="K355" s="89">
        <f>SUM(K356:K357)</f>
        <v>0</v>
      </c>
      <c r="L355" s="54">
        <f>SUM(L356:L357)</f>
        <v>0</v>
      </c>
      <c r="M355" s="89">
        <f>SUM(M356:M357)</f>
        <v>0</v>
      </c>
      <c r="N355" s="54">
        <f>SUM(N356:N357)</f>
        <v>0</v>
      </c>
      <c r="O355" s="54"/>
      <c r="P355" s="89">
        <f>SUM(P356:P357)</f>
        <v>0</v>
      </c>
      <c r="Q355" s="54">
        <f>SUM(Q356:Q357)</f>
        <v>0</v>
      </c>
      <c r="R355" s="55"/>
      <c r="S355" s="96">
        <f>SUM(S356:S357)</f>
        <v>0</v>
      </c>
      <c r="T355" s="56">
        <f>SUM(T356:T357)</f>
        <v>0</v>
      </c>
    </row>
    <row r="356" spans="1:20" s="42" customFormat="1" ht="15">
      <c r="A356" s="45"/>
      <c r="B356" s="45"/>
      <c r="C356" s="35">
        <f t="shared" si="41"/>
        <v>0</v>
      </c>
      <c r="D356" s="35">
        <f t="shared" si="43"/>
        <v>0</v>
      </c>
      <c r="E356" s="48"/>
      <c r="F356" s="89"/>
      <c r="G356" s="47"/>
      <c r="H356" s="47"/>
      <c r="I356" s="47"/>
      <c r="J356" s="48"/>
      <c r="K356" s="89"/>
      <c r="L356" s="47"/>
      <c r="M356" s="89"/>
      <c r="N356" s="47"/>
      <c r="O356" s="47"/>
      <c r="P356" s="89"/>
      <c r="Q356" s="47"/>
      <c r="R356" s="48"/>
      <c r="S356" s="96"/>
      <c r="T356" s="49"/>
    </row>
    <row r="357" spans="1:20" s="42" customFormat="1" ht="15">
      <c r="A357" s="45"/>
      <c r="B357" s="111"/>
      <c r="C357" s="35">
        <f t="shared" si="41"/>
        <v>0</v>
      </c>
      <c r="D357" s="35">
        <f t="shared" si="43"/>
        <v>0</v>
      </c>
      <c r="E357" s="48"/>
      <c r="F357" s="89"/>
      <c r="G357" s="47"/>
      <c r="H357" s="47"/>
      <c r="I357" s="47"/>
      <c r="J357" s="48"/>
      <c r="K357" s="89"/>
      <c r="L357" s="47"/>
      <c r="M357" s="89"/>
      <c r="N357" s="47"/>
      <c r="O357" s="47"/>
      <c r="P357" s="89"/>
      <c r="Q357" s="47"/>
      <c r="R357" s="48"/>
      <c r="S357" s="96"/>
      <c r="T357" s="49"/>
    </row>
    <row r="358" spans="1:20" s="42" customFormat="1" ht="15">
      <c r="A358" s="53">
        <v>5205</v>
      </c>
      <c r="B358" s="53" t="s">
        <v>27</v>
      </c>
      <c r="C358" s="35">
        <f t="shared" si="41"/>
        <v>0</v>
      </c>
      <c r="D358" s="35">
        <f t="shared" si="43"/>
        <v>0</v>
      </c>
      <c r="E358" s="55"/>
      <c r="F358" s="89">
        <f>SUM(F359:F361)</f>
        <v>0</v>
      </c>
      <c r="G358" s="54">
        <f>SUM(G359:G361)</f>
        <v>0</v>
      </c>
      <c r="H358" s="54">
        <f>SUM(H359:H361)</f>
        <v>0</v>
      </c>
      <c r="I358" s="54">
        <f>SUM(I359:I361)</f>
        <v>0</v>
      </c>
      <c r="J358" s="55"/>
      <c r="K358" s="89">
        <f>SUM(K359:K361)</f>
        <v>0</v>
      </c>
      <c r="L358" s="54">
        <f>SUM(L359:L361)</f>
        <v>0</v>
      </c>
      <c r="M358" s="89">
        <f>SUM(M359:M361)</f>
        <v>0</v>
      </c>
      <c r="N358" s="54">
        <f>SUM(N359:N361)</f>
        <v>0</v>
      </c>
      <c r="O358" s="54"/>
      <c r="P358" s="89">
        <f>SUM(P359:P361)</f>
        <v>0</v>
      </c>
      <c r="Q358" s="54">
        <f>SUM(Q359:Q361)</f>
        <v>0</v>
      </c>
      <c r="R358" s="55"/>
      <c r="S358" s="96">
        <f>SUM(S359:S361)</f>
        <v>0</v>
      </c>
      <c r="T358" s="56">
        <f>SUM(T359:T361)</f>
        <v>0</v>
      </c>
    </row>
    <row r="359" spans="1:20" s="42" customFormat="1" ht="15">
      <c r="A359" s="45"/>
      <c r="B359" s="45"/>
      <c r="C359" s="35">
        <f t="shared" si="41"/>
        <v>0</v>
      </c>
      <c r="D359" s="35">
        <f aca="true" t="shared" si="44" ref="D359:D426">H359+L359+N359+Q359+T359</f>
        <v>0</v>
      </c>
      <c r="E359" s="48"/>
      <c r="F359" s="89"/>
      <c r="G359" s="47"/>
      <c r="H359" s="47"/>
      <c r="I359" s="47"/>
      <c r="J359" s="48"/>
      <c r="K359" s="89"/>
      <c r="L359" s="47"/>
      <c r="M359" s="89"/>
      <c r="N359" s="47"/>
      <c r="O359" s="47"/>
      <c r="P359" s="89"/>
      <c r="Q359" s="47"/>
      <c r="R359" s="48"/>
      <c r="S359" s="96"/>
      <c r="T359" s="49"/>
    </row>
    <row r="360" spans="1:20" s="42" customFormat="1" ht="15">
      <c r="A360" s="45"/>
      <c r="B360" s="45"/>
      <c r="C360" s="35">
        <f t="shared" si="41"/>
        <v>0</v>
      </c>
      <c r="D360" s="35">
        <f t="shared" si="44"/>
        <v>0</v>
      </c>
      <c r="E360" s="48"/>
      <c r="F360" s="89"/>
      <c r="G360" s="47"/>
      <c r="H360" s="47"/>
      <c r="I360" s="47"/>
      <c r="J360" s="48"/>
      <c r="K360" s="89"/>
      <c r="L360" s="47"/>
      <c r="M360" s="89"/>
      <c r="N360" s="47"/>
      <c r="O360" s="47"/>
      <c r="P360" s="89"/>
      <c r="Q360" s="47"/>
      <c r="R360" s="48"/>
      <c r="S360" s="96"/>
      <c r="T360" s="49"/>
    </row>
    <row r="361" spans="1:20" s="42" customFormat="1" ht="15">
      <c r="A361" s="45"/>
      <c r="B361" s="45"/>
      <c r="C361" s="35">
        <f t="shared" si="41"/>
        <v>0</v>
      </c>
      <c r="D361" s="35">
        <f t="shared" si="44"/>
        <v>0</v>
      </c>
      <c r="E361" s="48"/>
      <c r="F361" s="89"/>
      <c r="G361" s="47"/>
      <c r="H361" s="47"/>
      <c r="I361" s="47"/>
      <c r="J361" s="48"/>
      <c r="K361" s="89"/>
      <c r="L361" s="47"/>
      <c r="M361" s="89"/>
      <c r="N361" s="47"/>
      <c r="O361" s="47"/>
      <c r="P361" s="89"/>
      <c r="Q361" s="47"/>
      <c r="R361" s="48"/>
      <c r="S361" s="96"/>
      <c r="T361" s="49"/>
    </row>
    <row r="362" spans="1:20" s="42" customFormat="1" ht="15">
      <c r="A362" s="53">
        <v>5206</v>
      </c>
      <c r="B362" s="53" t="s">
        <v>44</v>
      </c>
      <c r="C362" s="35">
        <f t="shared" si="41"/>
        <v>0</v>
      </c>
      <c r="D362" s="35">
        <f t="shared" si="44"/>
        <v>0</v>
      </c>
      <c r="E362" s="55"/>
      <c r="F362" s="89">
        <f>F363+F368</f>
        <v>0</v>
      </c>
      <c r="G362" s="54">
        <f>G363+G368</f>
        <v>0</v>
      </c>
      <c r="H362" s="54">
        <f>H363+H368</f>
        <v>0</v>
      </c>
      <c r="I362" s="54">
        <f>I363+I368</f>
        <v>0</v>
      </c>
      <c r="J362" s="55"/>
      <c r="K362" s="89">
        <f aca="true" t="shared" si="45" ref="K362:Q362">K363+K368</f>
        <v>0</v>
      </c>
      <c r="L362" s="54">
        <f t="shared" si="45"/>
        <v>0</v>
      </c>
      <c r="M362" s="89">
        <f t="shared" si="45"/>
        <v>0</v>
      </c>
      <c r="N362" s="54">
        <f t="shared" si="45"/>
        <v>0</v>
      </c>
      <c r="O362" s="54"/>
      <c r="P362" s="89">
        <f t="shared" si="45"/>
        <v>0</v>
      </c>
      <c r="Q362" s="54">
        <f t="shared" si="45"/>
        <v>0</v>
      </c>
      <c r="R362" s="55"/>
      <c r="S362" s="96">
        <f>S363+S368</f>
        <v>0</v>
      </c>
      <c r="T362" s="56">
        <f>T363+T368</f>
        <v>0</v>
      </c>
    </row>
    <row r="363" spans="1:20" s="42" customFormat="1" ht="15">
      <c r="A363" s="45"/>
      <c r="B363" s="45" t="s">
        <v>48</v>
      </c>
      <c r="C363" s="35">
        <f t="shared" si="41"/>
        <v>0</v>
      </c>
      <c r="D363" s="35">
        <f t="shared" si="44"/>
        <v>0</v>
      </c>
      <c r="E363" s="48"/>
      <c r="F363" s="89">
        <f>SUM(F364:F367)</f>
        <v>0</v>
      </c>
      <c r="G363" s="47">
        <f>SUM(G364:G367)</f>
        <v>0</v>
      </c>
      <c r="H363" s="47">
        <f>SUM(H364:H367)</f>
        <v>0</v>
      </c>
      <c r="I363" s="47">
        <f>SUM(I364:I367)</f>
        <v>0</v>
      </c>
      <c r="J363" s="48"/>
      <c r="K363" s="89">
        <f aca="true" t="shared" si="46" ref="K363:Q363">SUM(K364:K367)</f>
        <v>0</v>
      </c>
      <c r="L363" s="47">
        <f t="shared" si="46"/>
        <v>0</v>
      </c>
      <c r="M363" s="89">
        <f t="shared" si="46"/>
        <v>0</v>
      </c>
      <c r="N363" s="47">
        <f t="shared" si="46"/>
        <v>0</v>
      </c>
      <c r="O363" s="47"/>
      <c r="P363" s="89">
        <f t="shared" si="46"/>
        <v>0</v>
      </c>
      <c r="Q363" s="47">
        <f t="shared" si="46"/>
        <v>0</v>
      </c>
      <c r="R363" s="48"/>
      <c r="S363" s="96">
        <f>SUM(S364:S367)</f>
        <v>0</v>
      </c>
      <c r="T363" s="49">
        <f>SUM(T364:T367)</f>
        <v>0</v>
      </c>
    </row>
    <row r="364" spans="1:20" s="42" customFormat="1" ht="15">
      <c r="A364" s="45"/>
      <c r="B364" s="45"/>
      <c r="C364" s="35">
        <f t="shared" si="41"/>
        <v>0</v>
      </c>
      <c r="D364" s="35">
        <f t="shared" si="44"/>
        <v>0</v>
      </c>
      <c r="E364" s="48"/>
      <c r="F364" s="89"/>
      <c r="G364" s="47"/>
      <c r="H364" s="47"/>
      <c r="I364" s="47"/>
      <c r="J364" s="48"/>
      <c r="K364" s="89"/>
      <c r="L364" s="47"/>
      <c r="M364" s="89"/>
      <c r="N364" s="47"/>
      <c r="O364" s="47"/>
      <c r="P364" s="89"/>
      <c r="Q364" s="47"/>
      <c r="R364" s="48"/>
      <c r="S364" s="96"/>
      <c r="T364" s="49"/>
    </row>
    <row r="365" spans="1:20" s="42" customFormat="1" ht="15">
      <c r="A365" s="45"/>
      <c r="B365" s="45"/>
      <c r="C365" s="35">
        <f t="shared" si="41"/>
        <v>0</v>
      </c>
      <c r="D365" s="35">
        <f t="shared" si="44"/>
        <v>0</v>
      </c>
      <c r="E365" s="48"/>
      <c r="F365" s="89"/>
      <c r="G365" s="47"/>
      <c r="H365" s="47"/>
      <c r="I365" s="47"/>
      <c r="J365" s="48"/>
      <c r="K365" s="89"/>
      <c r="L365" s="47"/>
      <c r="M365" s="89"/>
      <c r="N365" s="47"/>
      <c r="O365" s="47"/>
      <c r="P365" s="89"/>
      <c r="Q365" s="47"/>
      <c r="R365" s="48"/>
      <c r="S365" s="96"/>
      <c r="T365" s="49"/>
    </row>
    <row r="366" spans="1:20" s="42" customFormat="1" ht="15">
      <c r="A366" s="45"/>
      <c r="B366" s="45"/>
      <c r="C366" s="35">
        <f t="shared" si="41"/>
        <v>0</v>
      </c>
      <c r="D366" s="35">
        <f t="shared" si="44"/>
        <v>0</v>
      </c>
      <c r="E366" s="48"/>
      <c r="F366" s="89"/>
      <c r="G366" s="47"/>
      <c r="H366" s="47"/>
      <c r="I366" s="47"/>
      <c r="J366" s="48"/>
      <c r="K366" s="89"/>
      <c r="L366" s="47"/>
      <c r="M366" s="89"/>
      <c r="N366" s="47"/>
      <c r="O366" s="47"/>
      <c r="P366" s="89"/>
      <c r="Q366" s="47"/>
      <c r="R366" s="48"/>
      <c r="S366" s="96"/>
      <c r="T366" s="49"/>
    </row>
    <row r="367" spans="1:20" s="42" customFormat="1" ht="15">
      <c r="A367" s="45"/>
      <c r="B367" s="45" t="s">
        <v>47</v>
      </c>
      <c r="C367" s="35">
        <f t="shared" si="41"/>
        <v>0</v>
      </c>
      <c r="D367" s="35">
        <f t="shared" si="44"/>
        <v>0</v>
      </c>
      <c r="E367" s="48"/>
      <c r="F367" s="89"/>
      <c r="G367" s="47"/>
      <c r="H367" s="47"/>
      <c r="I367" s="47"/>
      <c r="J367" s="48"/>
      <c r="K367" s="89"/>
      <c r="L367" s="47"/>
      <c r="M367" s="89"/>
      <c r="N367" s="47"/>
      <c r="O367" s="47"/>
      <c r="P367" s="89"/>
      <c r="Q367" s="47"/>
      <c r="R367" s="48"/>
      <c r="S367" s="96"/>
      <c r="T367" s="49"/>
    </row>
    <row r="368" spans="1:20" s="42" customFormat="1" ht="15">
      <c r="A368" s="53"/>
      <c r="B368" s="53" t="s">
        <v>20</v>
      </c>
      <c r="C368" s="35">
        <f t="shared" si="41"/>
        <v>0</v>
      </c>
      <c r="D368" s="35">
        <f t="shared" si="44"/>
        <v>0</v>
      </c>
      <c r="E368" s="55"/>
      <c r="F368" s="89">
        <f>SUM(F369:F369)</f>
        <v>0</v>
      </c>
      <c r="G368" s="54">
        <f>SUM(G369:G369)</f>
        <v>0</v>
      </c>
      <c r="H368" s="54">
        <f>SUM(H369:H369)</f>
        <v>0</v>
      </c>
      <c r="I368" s="54">
        <f>SUM(I369:I369)</f>
        <v>0</v>
      </c>
      <c r="J368" s="55"/>
      <c r="K368" s="89">
        <f aca="true" t="shared" si="47" ref="K368:Q368">SUM(K369:K369)</f>
        <v>0</v>
      </c>
      <c r="L368" s="54">
        <f t="shared" si="47"/>
        <v>0</v>
      </c>
      <c r="M368" s="89">
        <f t="shared" si="47"/>
        <v>0</v>
      </c>
      <c r="N368" s="54">
        <f t="shared" si="47"/>
        <v>0</v>
      </c>
      <c r="O368" s="54"/>
      <c r="P368" s="89">
        <f t="shared" si="47"/>
        <v>0</v>
      </c>
      <c r="Q368" s="54">
        <f t="shared" si="47"/>
        <v>0</v>
      </c>
      <c r="R368" s="55"/>
      <c r="S368" s="96">
        <f>SUM(S369:S369)</f>
        <v>0</v>
      </c>
      <c r="T368" s="56">
        <f>SUM(T369:T369)</f>
        <v>0</v>
      </c>
    </row>
    <row r="369" spans="1:20" s="42" customFormat="1" ht="15">
      <c r="A369" s="45"/>
      <c r="B369" s="45" t="s">
        <v>47</v>
      </c>
      <c r="C369" s="35">
        <f t="shared" si="41"/>
        <v>0</v>
      </c>
      <c r="D369" s="35">
        <f t="shared" si="44"/>
        <v>0</v>
      </c>
      <c r="E369" s="48"/>
      <c r="F369" s="89"/>
      <c r="G369" s="47"/>
      <c r="H369" s="47"/>
      <c r="I369" s="47"/>
      <c r="J369" s="48"/>
      <c r="K369" s="89"/>
      <c r="L369" s="47"/>
      <c r="M369" s="89"/>
      <c r="N369" s="47"/>
      <c r="O369" s="47"/>
      <c r="P369" s="89"/>
      <c r="Q369" s="47"/>
      <c r="R369" s="48"/>
      <c r="S369" s="96"/>
      <c r="T369" s="49"/>
    </row>
    <row r="370" spans="1:20" s="42" customFormat="1" ht="15">
      <c r="A370" s="53">
        <v>5219</v>
      </c>
      <c r="B370" s="53" t="s">
        <v>28</v>
      </c>
      <c r="C370" s="35">
        <f t="shared" si="41"/>
        <v>0</v>
      </c>
      <c r="D370" s="35">
        <f t="shared" si="44"/>
        <v>0</v>
      </c>
      <c r="E370" s="55"/>
      <c r="F370" s="89">
        <f>SUM(F371:F372)</f>
        <v>0</v>
      </c>
      <c r="G370" s="54">
        <f>SUM(G371:G372)</f>
        <v>0</v>
      </c>
      <c r="H370" s="54">
        <f>SUM(H371:H372)</f>
        <v>0</v>
      </c>
      <c r="I370" s="54">
        <f>SUM(I371:I372)</f>
        <v>0</v>
      </c>
      <c r="J370" s="57"/>
      <c r="K370" s="89">
        <f>SUM(K371:K372)</f>
        <v>0</v>
      </c>
      <c r="L370" s="54">
        <f>SUM(L371:L372)</f>
        <v>0</v>
      </c>
      <c r="M370" s="89">
        <f>SUM(M371:M372)</f>
        <v>0</v>
      </c>
      <c r="N370" s="54">
        <f>SUM(N371:N372)</f>
        <v>0</v>
      </c>
      <c r="O370" s="54"/>
      <c r="P370" s="89">
        <f>SUM(P371:P372)</f>
        <v>0</v>
      </c>
      <c r="Q370" s="54">
        <f>SUM(Q371:Q372)</f>
        <v>0</v>
      </c>
      <c r="R370" s="57"/>
      <c r="S370" s="96">
        <f>SUM(S371:S372)</f>
        <v>0</v>
      </c>
      <c r="T370" s="56">
        <f>SUM(T371:T372)</f>
        <v>0</v>
      </c>
    </row>
    <row r="371" spans="1:20" s="42" customFormat="1" ht="15">
      <c r="A371" s="45"/>
      <c r="B371" s="45"/>
      <c r="C371" s="35">
        <f t="shared" si="41"/>
        <v>0</v>
      </c>
      <c r="D371" s="35">
        <f t="shared" si="44"/>
        <v>0</v>
      </c>
      <c r="E371" s="48"/>
      <c r="F371" s="89"/>
      <c r="G371" s="47"/>
      <c r="H371" s="47"/>
      <c r="I371" s="47"/>
      <c r="J371" s="50"/>
      <c r="K371" s="93"/>
      <c r="L371" s="51"/>
      <c r="M371" s="93"/>
      <c r="N371" s="51"/>
      <c r="O371" s="51"/>
      <c r="P371" s="93"/>
      <c r="Q371" s="51"/>
      <c r="R371" s="50"/>
      <c r="S371" s="97"/>
      <c r="T371" s="52"/>
    </row>
    <row r="372" spans="1:20" s="42" customFormat="1" ht="15">
      <c r="A372" s="45"/>
      <c r="B372" s="45" t="s">
        <v>47</v>
      </c>
      <c r="C372" s="35">
        <f t="shared" si="41"/>
        <v>0</v>
      </c>
      <c r="D372" s="35">
        <f t="shared" si="44"/>
        <v>0</v>
      </c>
      <c r="E372" s="48"/>
      <c r="F372" s="89"/>
      <c r="G372" s="47"/>
      <c r="H372" s="47"/>
      <c r="I372" s="47"/>
      <c r="J372" s="50"/>
      <c r="K372" s="93"/>
      <c r="L372" s="51"/>
      <c r="M372" s="93"/>
      <c r="N372" s="51"/>
      <c r="O372" s="51"/>
      <c r="P372" s="93"/>
      <c r="Q372" s="51"/>
      <c r="R372" s="50"/>
      <c r="S372" s="97"/>
      <c r="T372" s="52"/>
    </row>
    <row r="373" spans="1:20" s="42" customFormat="1" ht="31.5" customHeight="1">
      <c r="A373" s="32">
        <v>5300</v>
      </c>
      <c r="B373" s="37" t="s">
        <v>5</v>
      </c>
      <c r="C373" s="35">
        <f t="shared" si="41"/>
        <v>154700</v>
      </c>
      <c r="D373" s="35">
        <f t="shared" si="44"/>
        <v>57537</v>
      </c>
      <c r="E373" s="34"/>
      <c r="F373" s="88">
        <f>F374+F385+F392+F403+F411+F420+F429+F439</f>
        <v>7000</v>
      </c>
      <c r="G373" s="35">
        <f>G374+G385+G392+G403+G411+G420+G429+G439</f>
        <v>0</v>
      </c>
      <c r="H373" s="35">
        <f>H374+H385+H392+H403+H411+H420+H429+H439</f>
        <v>16137</v>
      </c>
      <c r="I373" s="35">
        <f>I374+I385+I392+I403+I411+I420+I429+I439</f>
        <v>0</v>
      </c>
      <c r="J373" s="38"/>
      <c r="K373" s="88">
        <f>K374+K385+K392+K403+K411+K420+K429+K439</f>
        <v>0</v>
      </c>
      <c r="L373" s="35">
        <f>L374+L385+L392+L403+L411+L420+L429+L439</f>
        <v>0</v>
      </c>
      <c r="M373" s="88">
        <f>M374+M385+M392+M403+M411+M420+M429+M439</f>
        <v>142400</v>
      </c>
      <c r="N373" s="35">
        <f>N374+N385+N392+N403+N411+N420+N429+N439</f>
        <v>36100</v>
      </c>
      <c r="O373" s="35"/>
      <c r="P373" s="88">
        <f>P374+P385+P392+P403+P411+P420+P429+P439</f>
        <v>0</v>
      </c>
      <c r="Q373" s="35">
        <f>Q374+Q385+Q392+Q403+Q411+Q420+Q429+Q439</f>
        <v>0</v>
      </c>
      <c r="R373" s="38"/>
      <c r="S373" s="95">
        <f>S374+S385+S392+S403+S411+S420+S429+S439</f>
        <v>5300</v>
      </c>
      <c r="T373" s="39">
        <f>T374+T385+T392+T403+T411+T420+T429+T439</f>
        <v>5300</v>
      </c>
    </row>
    <row r="374" spans="1:20" s="31" customFormat="1" ht="17.25" customHeight="1">
      <c r="A374" s="66" t="s">
        <v>10</v>
      </c>
      <c r="B374" s="66" t="s">
        <v>29</v>
      </c>
      <c r="C374" s="35">
        <f t="shared" si="41"/>
        <v>32400</v>
      </c>
      <c r="D374" s="35">
        <f t="shared" si="44"/>
        <v>32400</v>
      </c>
      <c r="E374" s="67"/>
      <c r="F374" s="88">
        <f>F375+F381</f>
        <v>0</v>
      </c>
      <c r="G374" s="68">
        <f>G375+G381</f>
        <v>0</v>
      </c>
      <c r="H374" s="68">
        <f>H375+H381</f>
        <v>0</v>
      </c>
      <c r="I374" s="68">
        <f>I375+I381</f>
        <v>0</v>
      </c>
      <c r="J374" s="67"/>
      <c r="K374" s="88">
        <f>K375+K381</f>
        <v>0</v>
      </c>
      <c r="L374" s="68">
        <f aca="true" t="shared" si="48" ref="L374:Q374">L375+L381</f>
        <v>0</v>
      </c>
      <c r="M374" s="88">
        <f t="shared" si="48"/>
        <v>32400</v>
      </c>
      <c r="N374" s="68">
        <f t="shared" si="48"/>
        <v>32400</v>
      </c>
      <c r="O374" s="68"/>
      <c r="P374" s="88">
        <f t="shared" si="48"/>
        <v>0</v>
      </c>
      <c r="Q374" s="68">
        <f t="shared" si="48"/>
        <v>0</v>
      </c>
      <c r="R374" s="67"/>
      <c r="S374" s="95">
        <f>S375+S381</f>
        <v>0</v>
      </c>
      <c r="T374" s="69">
        <f>T375+T381</f>
        <v>0</v>
      </c>
    </row>
    <row r="375" spans="1:20" s="42" customFormat="1" ht="30">
      <c r="A375" s="53">
        <v>5301</v>
      </c>
      <c r="B375" s="53" t="s">
        <v>50</v>
      </c>
      <c r="C375" s="35">
        <f t="shared" si="41"/>
        <v>32400</v>
      </c>
      <c r="D375" s="35">
        <f t="shared" si="44"/>
        <v>32400</v>
      </c>
      <c r="E375" s="62"/>
      <c r="F375" s="91">
        <f>SUM(F376:F380)</f>
        <v>0</v>
      </c>
      <c r="G375" s="62">
        <f>SUM(G376:G380)</f>
        <v>0</v>
      </c>
      <c r="H375" s="62">
        <f>SUM(H376:H380)</f>
        <v>0</v>
      </c>
      <c r="I375" s="62">
        <f>SUM(I376:I380)</f>
        <v>0</v>
      </c>
      <c r="J375" s="62"/>
      <c r="K375" s="91">
        <f>SUM(K376:K380)</f>
        <v>0</v>
      </c>
      <c r="L375" s="62">
        <f aca="true" t="shared" si="49" ref="L375:Q375">SUM(L376:L380)</f>
        <v>0</v>
      </c>
      <c r="M375" s="91">
        <f t="shared" si="49"/>
        <v>32400</v>
      </c>
      <c r="N375" s="62">
        <f t="shared" si="49"/>
        <v>32400</v>
      </c>
      <c r="O375" s="62"/>
      <c r="P375" s="91">
        <f t="shared" si="49"/>
        <v>0</v>
      </c>
      <c r="Q375" s="62">
        <f t="shared" si="49"/>
        <v>0</v>
      </c>
      <c r="R375" s="62"/>
      <c r="S375" s="91">
        <f>SUM(S376:S380)</f>
        <v>0</v>
      </c>
      <c r="T375" s="62">
        <f>SUM(T376:T380)</f>
        <v>0</v>
      </c>
    </row>
    <row r="376" spans="1:20" s="161" customFormat="1" ht="30">
      <c r="A376" s="157"/>
      <c r="B376" s="157" t="s">
        <v>84</v>
      </c>
      <c r="C376" s="158">
        <f t="shared" si="41"/>
        <v>5400</v>
      </c>
      <c r="D376" s="158">
        <f t="shared" si="44"/>
        <v>11500</v>
      </c>
      <c r="E376" s="159"/>
      <c r="F376" s="160"/>
      <c r="G376" s="159"/>
      <c r="H376" s="159"/>
      <c r="I376" s="159"/>
      <c r="J376" s="159"/>
      <c r="K376" s="160"/>
      <c r="L376" s="159"/>
      <c r="M376" s="160">
        <v>5400</v>
      </c>
      <c r="N376" s="159">
        <v>11500</v>
      </c>
      <c r="O376" s="159"/>
      <c r="P376" s="160"/>
      <c r="Q376" s="159"/>
      <c r="R376" s="159"/>
      <c r="S376" s="160"/>
      <c r="T376" s="159"/>
    </row>
    <row r="377" spans="1:20" s="161" customFormat="1" ht="30">
      <c r="A377" s="157"/>
      <c r="B377" s="157" t="s">
        <v>85</v>
      </c>
      <c r="C377" s="158">
        <f t="shared" si="41"/>
        <v>12000</v>
      </c>
      <c r="D377" s="158">
        <f t="shared" si="44"/>
        <v>5900</v>
      </c>
      <c r="E377" s="159"/>
      <c r="F377" s="160"/>
      <c r="G377" s="159"/>
      <c r="H377" s="159"/>
      <c r="I377" s="159"/>
      <c r="J377" s="159"/>
      <c r="K377" s="160"/>
      <c r="L377" s="159"/>
      <c r="M377" s="160">
        <v>12000</v>
      </c>
      <c r="N377" s="159">
        <v>5900</v>
      </c>
      <c r="O377" s="159"/>
      <c r="P377" s="160"/>
      <c r="Q377" s="159"/>
      <c r="R377" s="159"/>
      <c r="S377" s="160"/>
      <c r="T377" s="159"/>
    </row>
    <row r="378" spans="1:20" s="42" customFormat="1" ht="30">
      <c r="A378" s="45"/>
      <c r="B378" s="45" t="s">
        <v>86</v>
      </c>
      <c r="C378" s="35">
        <f t="shared" si="41"/>
        <v>15000</v>
      </c>
      <c r="D378" s="35">
        <f t="shared" si="44"/>
        <v>15000</v>
      </c>
      <c r="E378" s="78"/>
      <c r="F378" s="91"/>
      <c r="G378" s="78"/>
      <c r="H378" s="78"/>
      <c r="I378" s="78"/>
      <c r="J378" s="78"/>
      <c r="K378" s="91"/>
      <c r="L378" s="78"/>
      <c r="M378" s="91">
        <v>15000</v>
      </c>
      <c r="N378" s="78">
        <v>15000</v>
      </c>
      <c r="O378" s="78"/>
      <c r="P378" s="91"/>
      <c r="Q378" s="78"/>
      <c r="R378" s="78"/>
      <c r="S378" s="91"/>
      <c r="T378" s="78"/>
    </row>
    <row r="379" spans="1:20" s="42" customFormat="1" ht="15">
      <c r="A379" s="45"/>
      <c r="B379" s="45"/>
      <c r="C379" s="35">
        <f t="shared" si="41"/>
        <v>0</v>
      </c>
      <c r="D379" s="35">
        <f t="shared" si="44"/>
        <v>0</v>
      </c>
      <c r="E379" s="78"/>
      <c r="F379" s="91"/>
      <c r="G379" s="78"/>
      <c r="H379" s="78"/>
      <c r="I379" s="78"/>
      <c r="J379" s="78"/>
      <c r="K379" s="91"/>
      <c r="L379" s="78"/>
      <c r="M379" s="91"/>
      <c r="N379" s="78"/>
      <c r="O379" s="78"/>
      <c r="P379" s="91"/>
      <c r="Q379" s="78"/>
      <c r="R379" s="78"/>
      <c r="S379" s="91"/>
      <c r="T379" s="78"/>
    </row>
    <row r="380" spans="1:20" ht="15">
      <c r="A380" s="6"/>
      <c r="B380" s="6"/>
      <c r="C380" s="35">
        <f t="shared" si="41"/>
        <v>0</v>
      </c>
      <c r="D380" s="35">
        <f t="shared" si="44"/>
        <v>0</v>
      </c>
      <c r="E380" s="8"/>
      <c r="F380" s="89"/>
      <c r="G380" s="29"/>
      <c r="H380" s="29"/>
      <c r="I380" s="29"/>
      <c r="J380" s="3"/>
      <c r="K380" s="88"/>
      <c r="L380" s="28"/>
      <c r="M380" s="88"/>
      <c r="N380" s="28"/>
      <c r="O380" s="28"/>
      <c r="P380" s="88"/>
      <c r="Q380" s="28"/>
      <c r="R380" s="3"/>
      <c r="S380" s="95"/>
      <c r="T380" s="23"/>
    </row>
    <row r="381" spans="1:20" s="42" customFormat="1" ht="30">
      <c r="A381" s="53">
        <v>5309</v>
      </c>
      <c r="B381" s="53" t="s">
        <v>51</v>
      </c>
      <c r="C381" s="35">
        <f aca="true" t="shared" si="50" ref="C381:C447">F381+K381+M381+S381+P381</f>
        <v>0</v>
      </c>
      <c r="D381" s="35">
        <f t="shared" si="44"/>
        <v>0</v>
      </c>
      <c r="E381" s="55"/>
      <c r="F381" s="89">
        <f>SUM(F382:F384)</f>
        <v>0</v>
      </c>
      <c r="G381" s="54">
        <f>SUM(G382:G384)</f>
        <v>0</v>
      </c>
      <c r="H381" s="54">
        <f>SUM(H382:H384)</f>
        <v>0</v>
      </c>
      <c r="I381" s="54">
        <f>SUM(I382:I384)</f>
        <v>0</v>
      </c>
      <c r="J381" s="57"/>
      <c r="K381" s="88">
        <f>SUM(K382:K384)</f>
        <v>0</v>
      </c>
      <c r="L381" s="44">
        <f>SUM(L382:L384)</f>
        <v>0</v>
      </c>
      <c r="M381" s="88">
        <f>SUM(M382:M384)</f>
        <v>0</v>
      </c>
      <c r="N381" s="44">
        <f>SUM(N382:N384)</f>
        <v>0</v>
      </c>
      <c r="O381" s="44"/>
      <c r="P381" s="88">
        <f>SUM(P382:P384)</f>
        <v>0</v>
      </c>
      <c r="Q381" s="44">
        <f>SUM(Q382:Q384)</f>
        <v>0</v>
      </c>
      <c r="R381" s="57"/>
      <c r="S381" s="95">
        <f>SUM(S382:S384)</f>
        <v>0</v>
      </c>
      <c r="T381" s="59">
        <f>SUM(T382:T384)</f>
        <v>0</v>
      </c>
    </row>
    <row r="382" spans="1:20" s="42" customFormat="1" ht="15">
      <c r="A382" s="45"/>
      <c r="B382" s="45"/>
      <c r="C382" s="35">
        <f t="shared" si="50"/>
        <v>0</v>
      </c>
      <c r="D382" s="35">
        <f t="shared" si="44"/>
        <v>0</v>
      </c>
      <c r="E382" s="48"/>
      <c r="F382" s="89"/>
      <c r="G382" s="47"/>
      <c r="H382" s="47"/>
      <c r="I382" s="47"/>
      <c r="J382" s="50"/>
      <c r="K382" s="88"/>
      <c r="L382" s="41"/>
      <c r="M382" s="88"/>
      <c r="N382" s="41"/>
      <c r="O382" s="41"/>
      <c r="P382" s="88"/>
      <c r="Q382" s="41"/>
      <c r="R382" s="50"/>
      <c r="S382" s="95"/>
      <c r="T382" s="61"/>
    </row>
    <row r="383" spans="1:20" s="42" customFormat="1" ht="15">
      <c r="A383" s="45"/>
      <c r="B383" s="45"/>
      <c r="C383" s="35">
        <f t="shared" si="50"/>
        <v>0</v>
      </c>
      <c r="D383" s="35">
        <f t="shared" si="44"/>
        <v>0</v>
      </c>
      <c r="E383" s="48"/>
      <c r="F383" s="89"/>
      <c r="G383" s="47"/>
      <c r="H383" s="47"/>
      <c r="I383" s="47"/>
      <c r="J383" s="50"/>
      <c r="K383" s="88"/>
      <c r="L383" s="41"/>
      <c r="M383" s="88"/>
      <c r="N383" s="41"/>
      <c r="O383" s="41"/>
      <c r="P383" s="88"/>
      <c r="Q383" s="41"/>
      <c r="R383" s="50"/>
      <c r="S383" s="95"/>
      <c r="T383" s="61"/>
    </row>
    <row r="384" spans="1:20" ht="15">
      <c r="A384" s="30"/>
      <c r="B384" s="6" t="s">
        <v>39</v>
      </c>
      <c r="C384" s="35">
        <f t="shared" si="50"/>
        <v>0</v>
      </c>
      <c r="D384" s="35">
        <f t="shared" si="44"/>
        <v>0</v>
      </c>
      <c r="E384" s="8"/>
      <c r="F384" s="89"/>
      <c r="G384" s="29"/>
      <c r="H384" s="29"/>
      <c r="I384" s="29"/>
      <c r="J384" s="3"/>
      <c r="K384" s="88"/>
      <c r="L384" s="28"/>
      <c r="M384" s="88"/>
      <c r="N384" s="28"/>
      <c r="O384" s="28"/>
      <c r="P384" s="88"/>
      <c r="Q384" s="28"/>
      <c r="R384" s="3"/>
      <c r="S384" s="95"/>
      <c r="T384" s="23"/>
    </row>
    <row r="385" spans="1:20" s="31" customFormat="1" ht="15">
      <c r="A385" s="66" t="s">
        <v>11</v>
      </c>
      <c r="B385" s="66" t="s">
        <v>30</v>
      </c>
      <c r="C385" s="35">
        <f t="shared" si="50"/>
        <v>0</v>
      </c>
      <c r="D385" s="35">
        <f t="shared" si="44"/>
        <v>0</v>
      </c>
      <c r="E385" s="67"/>
      <c r="F385" s="88">
        <f>F386+F388</f>
        <v>0</v>
      </c>
      <c r="G385" s="68">
        <f>G386+G388</f>
        <v>0</v>
      </c>
      <c r="H385" s="68">
        <f>H386+H388</f>
        <v>0</v>
      </c>
      <c r="I385" s="68">
        <f>I386+I388</f>
        <v>0</v>
      </c>
      <c r="J385" s="67"/>
      <c r="K385" s="88">
        <f>K386+K388</f>
        <v>0</v>
      </c>
      <c r="L385" s="68">
        <f>L386+L388</f>
        <v>0</v>
      </c>
      <c r="M385" s="88">
        <f>M386+M388</f>
        <v>0</v>
      </c>
      <c r="N385" s="68">
        <f>N386+N388</f>
        <v>0</v>
      </c>
      <c r="O385" s="68"/>
      <c r="P385" s="88">
        <f>P386+P388</f>
        <v>0</v>
      </c>
      <c r="Q385" s="68">
        <f>Q386+Q388</f>
        <v>0</v>
      </c>
      <c r="R385" s="67"/>
      <c r="S385" s="95">
        <f>S386+S388</f>
        <v>0</v>
      </c>
      <c r="T385" s="69">
        <f>T386+T388</f>
        <v>0</v>
      </c>
    </row>
    <row r="386" spans="1:20" s="42" customFormat="1" ht="30">
      <c r="A386" s="53">
        <v>5301</v>
      </c>
      <c r="B386" s="53" t="s">
        <v>50</v>
      </c>
      <c r="C386" s="35">
        <f t="shared" si="50"/>
        <v>0</v>
      </c>
      <c r="D386" s="35">
        <f t="shared" si="44"/>
        <v>0</v>
      </c>
      <c r="E386" s="62"/>
      <c r="F386" s="91">
        <f>SUM(F387:F387)</f>
        <v>0</v>
      </c>
      <c r="G386" s="62">
        <f>SUM(G387:G387)</f>
        <v>0</v>
      </c>
      <c r="H386" s="62">
        <f>SUM(H387:H387)</f>
        <v>0</v>
      </c>
      <c r="I386" s="62">
        <f>SUM(I387:I387)</f>
        <v>0</v>
      </c>
      <c r="J386" s="62"/>
      <c r="K386" s="91">
        <f>SUM(K387:K387)</f>
        <v>0</v>
      </c>
      <c r="L386" s="62">
        <f>SUM(L387:L387)</f>
        <v>0</v>
      </c>
      <c r="M386" s="91">
        <f>SUM(M387:M387)</f>
        <v>0</v>
      </c>
      <c r="N386" s="62">
        <f>SUM(N387:N387)</f>
        <v>0</v>
      </c>
      <c r="O386" s="62"/>
      <c r="P386" s="91">
        <f>SUM(P387:P387)</f>
        <v>0</v>
      </c>
      <c r="Q386" s="62">
        <f>SUM(Q387:Q387)</f>
        <v>0</v>
      </c>
      <c r="R386" s="62"/>
      <c r="S386" s="91">
        <f>SUM(S387:S387)</f>
        <v>0</v>
      </c>
      <c r="T386" s="62">
        <f>SUM(T387:T387)</f>
        <v>0</v>
      </c>
    </row>
    <row r="387" spans="1:20" ht="15">
      <c r="A387" s="6"/>
      <c r="B387" s="6"/>
      <c r="C387" s="35"/>
      <c r="D387" s="35"/>
      <c r="E387" s="8"/>
      <c r="F387" s="89"/>
      <c r="G387" s="29"/>
      <c r="H387" s="29"/>
      <c r="I387" s="29"/>
      <c r="J387" s="3"/>
      <c r="K387" s="88"/>
      <c r="L387" s="28"/>
      <c r="M387" s="88"/>
      <c r="N387" s="28"/>
      <c r="O387" s="28"/>
      <c r="P387" s="88"/>
      <c r="Q387" s="28"/>
      <c r="R387" s="3"/>
      <c r="S387" s="95"/>
      <c r="T387" s="23"/>
    </row>
    <row r="388" spans="1:20" s="42" customFormat="1" ht="30">
      <c r="A388" s="53">
        <v>5309</v>
      </c>
      <c r="B388" s="53" t="s">
        <v>51</v>
      </c>
      <c r="C388" s="35">
        <f t="shared" si="50"/>
        <v>0</v>
      </c>
      <c r="D388" s="35">
        <f t="shared" si="44"/>
        <v>0</v>
      </c>
      <c r="E388" s="55"/>
      <c r="F388" s="89">
        <f>SUM(F389:F391)</f>
        <v>0</v>
      </c>
      <c r="G388" s="54">
        <f>SUM(G389:G391)</f>
        <v>0</v>
      </c>
      <c r="H388" s="54">
        <f>SUM(H389:H391)</f>
        <v>0</v>
      </c>
      <c r="I388" s="54">
        <f>SUM(I389:I391)</f>
        <v>0</v>
      </c>
      <c r="J388" s="57"/>
      <c r="K388" s="88">
        <f>SUM(K389:K391)</f>
        <v>0</v>
      </c>
      <c r="L388" s="44">
        <f>SUM(L389:L391)</f>
        <v>0</v>
      </c>
      <c r="M388" s="88">
        <f>SUM(M389:M391)</f>
        <v>0</v>
      </c>
      <c r="N388" s="44">
        <f>SUM(N389:N391)</f>
        <v>0</v>
      </c>
      <c r="O388" s="44"/>
      <c r="P388" s="88">
        <f>SUM(P389:P391)</f>
        <v>0</v>
      </c>
      <c r="Q388" s="44">
        <f>SUM(Q389:Q391)</f>
        <v>0</v>
      </c>
      <c r="R388" s="57"/>
      <c r="S388" s="95">
        <f>SUM(S389:S391)</f>
        <v>0</v>
      </c>
      <c r="T388" s="59">
        <f>SUM(T389:T391)</f>
        <v>0</v>
      </c>
    </row>
    <row r="389" spans="1:20" ht="15">
      <c r="A389" s="30"/>
      <c r="B389" s="6" t="s">
        <v>39</v>
      </c>
      <c r="C389" s="35">
        <f t="shared" si="50"/>
        <v>0</v>
      </c>
      <c r="D389" s="35">
        <f t="shared" si="44"/>
        <v>0</v>
      </c>
      <c r="E389" s="8"/>
      <c r="F389" s="89"/>
      <c r="G389" s="29"/>
      <c r="H389" s="29"/>
      <c r="I389" s="29"/>
      <c r="J389" s="3"/>
      <c r="K389" s="88"/>
      <c r="L389" s="28"/>
      <c r="M389" s="88"/>
      <c r="N389" s="28"/>
      <c r="O389" s="28"/>
      <c r="P389" s="88"/>
      <c r="Q389" s="28"/>
      <c r="R389" s="3"/>
      <c r="S389" s="95"/>
      <c r="T389" s="23"/>
    </row>
    <row r="390" spans="1:20" ht="15">
      <c r="A390" s="30"/>
      <c r="B390" s="6"/>
      <c r="C390" s="35">
        <f t="shared" si="50"/>
        <v>0</v>
      </c>
      <c r="D390" s="35">
        <f t="shared" si="44"/>
        <v>0</v>
      </c>
      <c r="E390" s="8"/>
      <c r="F390" s="89"/>
      <c r="G390" s="29"/>
      <c r="H390" s="29"/>
      <c r="I390" s="29"/>
      <c r="J390" s="3"/>
      <c r="K390" s="88"/>
      <c r="L390" s="28"/>
      <c r="M390" s="88"/>
      <c r="N390" s="28"/>
      <c r="O390" s="28"/>
      <c r="P390" s="88"/>
      <c r="Q390" s="28"/>
      <c r="R390" s="3"/>
      <c r="S390" s="95"/>
      <c r="T390" s="23"/>
    </row>
    <row r="391" spans="1:20" ht="15">
      <c r="A391" s="30"/>
      <c r="B391" s="6"/>
      <c r="C391" s="35">
        <f t="shared" si="50"/>
        <v>0</v>
      </c>
      <c r="D391" s="35">
        <f t="shared" si="44"/>
        <v>0</v>
      </c>
      <c r="E391" s="8"/>
      <c r="F391" s="89"/>
      <c r="G391" s="29"/>
      <c r="H391" s="29"/>
      <c r="I391" s="29"/>
      <c r="J391" s="3"/>
      <c r="K391" s="88"/>
      <c r="L391" s="28"/>
      <c r="M391" s="88"/>
      <c r="N391" s="28"/>
      <c r="O391" s="28"/>
      <c r="P391" s="88"/>
      <c r="Q391" s="28"/>
      <c r="R391" s="3"/>
      <c r="S391" s="95"/>
      <c r="T391" s="23"/>
    </row>
    <row r="392" spans="1:20" s="31" customFormat="1" ht="15">
      <c r="A392" s="66" t="s">
        <v>12</v>
      </c>
      <c r="B392" s="66" t="s">
        <v>31</v>
      </c>
      <c r="C392" s="35">
        <f t="shared" si="50"/>
        <v>1000</v>
      </c>
      <c r="D392" s="35">
        <f t="shared" si="44"/>
        <v>10137</v>
      </c>
      <c r="E392" s="67"/>
      <c r="F392" s="88">
        <f>F393+F399</f>
        <v>1000</v>
      </c>
      <c r="G392" s="68">
        <f>G393+G399</f>
        <v>0</v>
      </c>
      <c r="H392" s="68">
        <f>H393+H399</f>
        <v>10137</v>
      </c>
      <c r="I392" s="68">
        <f>I393+I399</f>
        <v>0</v>
      </c>
      <c r="J392" s="67"/>
      <c r="K392" s="88">
        <f>K393+K399</f>
        <v>0</v>
      </c>
      <c r="L392" s="68">
        <f>L393+L399</f>
        <v>0</v>
      </c>
      <c r="M392" s="88">
        <f>M393+M399</f>
        <v>0</v>
      </c>
      <c r="N392" s="68">
        <f>N393+N399</f>
        <v>0</v>
      </c>
      <c r="O392" s="68"/>
      <c r="P392" s="88">
        <f>P393+P399</f>
        <v>0</v>
      </c>
      <c r="Q392" s="68">
        <f>Q393+Q399</f>
        <v>0</v>
      </c>
      <c r="R392" s="67"/>
      <c r="S392" s="95">
        <f>S393+S399</f>
        <v>0</v>
      </c>
      <c r="T392" s="69">
        <f>T393+T399</f>
        <v>0</v>
      </c>
    </row>
    <row r="393" spans="1:20" s="42" customFormat="1" ht="30">
      <c r="A393" s="53">
        <v>5301</v>
      </c>
      <c r="B393" s="53" t="s">
        <v>50</v>
      </c>
      <c r="C393" s="35">
        <f t="shared" si="50"/>
        <v>1000</v>
      </c>
      <c r="D393" s="35">
        <f t="shared" si="44"/>
        <v>10137</v>
      </c>
      <c r="E393" s="62"/>
      <c r="F393" s="91">
        <f>SUM(F394:F398)</f>
        <v>1000</v>
      </c>
      <c r="G393" s="62">
        <f>SUM(G394:G398)</f>
        <v>0</v>
      </c>
      <c r="H393" s="62">
        <f>SUM(H394:H398)</f>
        <v>10137</v>
      </c>
      <c r="I393" s="62">
        <f>SUM(I394:I398)</f>
        <v>0</v>
      </c>
      <c r="J393" s="62"/>
      <c r="K393" s="91">
        <f>SUM(K394:K398)</f>
        <v>0</v>
      </c>
      <c r="L393" s="62">
        <f>SUM(L394:L398)</f>
        <v>0</v>
      </c>
      <c r="M393" s="91">
        <f>SUM(M394:M398)</f>
        <v>0</v>
      </c>
      <c r="N393" s="62">
        <f>SUM(N394:N398)</f>
        <v>0</v>
      </c>
      <c r="O393" s="62"/>
      <c r="P393" s="91">
        <f>SUM(P394:P398)</f>
        <v>0</v>
      </c>
      <c r="Q393" s="62">
        <f>SUM(Q394:Q398)</f>
        <v>0</v>
      </c>
      <c r="R393" s="62"/>
      <c r="S393" s="91">
        <f>SUM(S394:S398)</f>
        <v>0</v>
      </c>
      <c r="T393" s="62">
        <f>SUM(T394:T398)</f>
        <v>0</v>
      </c>
    </row>
    <row r="394" spans="1:20" s="42" customFormat="1" ht="30">
      <c r="A394" s="45"/>
      <c r="B394" s="45" t="s">
        <v>170</v>
      </c>
      <c r="C394" s="35">
        <f>F394+K394+M394+S394+P394</f>
        <v>1000</v>
      </c>
      <c r="D394" s="35">
        <f>H394+L394+N394+Q394+T394</f>
        <v>1000</v>
      </c>
      <c r="E394" s="78" t="s">
        <v>107</v>
      </c>
      <c r="F394" s="91">
        <v>1000</v>
      </c>
      <c r="G394" s="78"/>
      <c r="H394" s="78">
        <v>1000</v>
      </c>
      <c r="I394" s="78"/>
      <c r="J394" s="78"/>
      <c r="K394" s="91"/>
      <c r="L394" s="78"/>
      <c r="M394" s="91"/>
      <c r="N394" s="78"/>
      <c r="O394" s="78"/>
      <c r="P394" s="91"/>
      <c r="Q394" s="78"/>
      <c r="R394" s="78"/>
      <c r="S394" s="91"/>
      <c r="T394" s="78"/>
    </row>
    <row r="395" spans="1:20" s="42" customFormat="1" ht="15">
      <c r="A395" s="45"/>
      <c r="B395" s="45" t="s">
        <v>254</v>
      </c>
      <c r="C395" s="35">
        <f>F395+K395+M395+S395+P395</f>
        <v>0</v>
      </c>
      <c r="D395" s="35">
        <f>H395+L395+N395+Q395+T395</f>
        <v>1257</v>
      </c>
      <c r="E395" s="78" t="s">
        <v>107</v>
      </c>
      <c r="F395" s="91">
        <v>0</v>
      </c>
      <c r="G395" s="78"/>
      <c r="H395" s="78">
        <v>1257</v>
      </c>
      <c r="I395" s="78"/>
      <c r="J395" s="78"/>
      <c r="K395" s="91"/>
      <c r="L395" s="78"/>
      <c r="M395" s="91"/>
      <c r="N395" s="78"/>
      <c r="O395" s="78"/>
      <c r="P395" s="91"/>
      <c r="Q395" s="78"/>
      <c r="R395" s="78"/>
      <c r="S395" s="91"/>
      <c r="T395" s="78"/>
    </row>
    <row r="396" spans="1:20" s="209" customFormat="1" ht="30">
      <c r="A396" s="199"/>
      <c r="B396" s="199" t="s">
        <v>252</v>
      </c>
      <c r="C396" s="200">
        <f>F396+K396+M396+S396+P396</f>
        <v>0</v>
      </c>
      <c r="D396" s="200">
        <f>H396+L396+N396+Q396+T396</f>
        <v>3000</v>
      </c>
      <c r="E396" s="131" t="s">
        <v>107</v>
      </c>
      <c r="F396" s="211">
        <v>0</v>
      </c>
      <c r="G396" s="131"/>
      <c r="H396" s="131">
        <v>3000</v>
      </c>
      <c r="I396" s="131"/>
      <c r="J396" s="131"/>
      <c r="K396" s="211"/>
      <c r="L396" s="131"/>
      <c r="M396" s="211"/>
      <c r="N396" s="131"/>
      <c r="O396" s="131"/>
      <c r="P396" s="211"/>
      <c r="Q396" s="131"/>
      <c r="R396" s="131"/>
      <c r="S396" s="211"/>
      <c r="T396" s="131"/>
    </row>
    <row r="397" spans="1:20" s="209" customFormat="1" ht="30">
      <c r="A397" s="199"/>
      <c r="B397" s="199" t="s">
        <v>228</v>
      </c>
      <c r="C397" s="200">
        <f>F397+K397+M397+S397+P397</f>
        <v>0</v>
      </c>
      <c r="D397" s="200">
        <f>H397+L397+N397+Q397+T397</f>
        <v>3980</v>
      </c>
      <c r="E397" s="131" t="s">
        <v>107</v>
      </c>
      <c r="F397" s="211">
        <v>0</v>
      </c>
      <c r="G397" s="131"/>
      <c r="H397" s="131">
        <v>3980</v>
      </c>
      <c r="I397" s="131"/>
      <c r="J397" s="131"/>
      <c r="K397" s="211"/>
      <c r="L397" s="131"/>
      <c r="M397" s="211"/>
      <c r="N397" s="131"/>
      <c r="O397" s="131"/>
      <c r="P397" s="211"/>
      <c r="Q397" s="131"/>
      <c r="R397" s="131"/>
      <c r="S397" s="211"/>
      <c r="T397" s="131"/>
    </row>
    <row r="398" spans="1:20" s="172" customFormat="1" ht="30">
      <c r="A398" s="190"/>
      <c r="B398" s="157" t="s">
        <v>220</v>
      </c>
      <c r="C398" s="158">
        <f>F398+K398+M398+S398+P398</f>
        <v>0</v>
      </c>
      <c r="D398" s="158">
        <f>H398+L398+N398+Q398+T398</f>
        <v>900</v>
      </c>
      <c r="E398" s="181" t="s">
        <v>107</v>
      </c>
      <c r="F398" s="165">
        <v>0</v>
      </c>
      <c r="G398" s="197"/>
      <c r="H398" s="197">
        <v>900</v>
      </c>
      <c r="I398" s="197"/>
      <c r="J398" s="181"/>
      <c r="K398" s="174"/>
      <c r="L398" s="193"/>
      <c r="M398" s="198"/>
      <c r="N398" s="193"/>
      <c r="O398" s="193"/>
      <c r="P398" s="174"/>
      <c r="Q398" s="193"/>
      <c r="R398" s="181"/>
      <c r="S398" s="170"/>
      <c r="T398" s="171"/>
    </row>
    <row r="399" spans="1:20" s="42" customFormat="1" ht="30">
      <c r="A399" s="53">
        <v>5309</v>
      </c>
      <c r="B399" s="53" t="s">
        <v>51</v>
      </c>
      <c r="C399" s="35">
        <f t="shared" si="50"/>
        <v>0</v>
      </c>
      <c r="D399" s="35">
        <f t="shared" si="44"/>
        <v>0</v>
      </c>
      <c r="E399" s="55"/>
      <c r="F399" s="89">
        <f>SUM(F400:F402)</f>
        <v>0</v>
      </c>
      <c r="G399" s="54">
        <f>SUM(G400:G402)</f>
        <v>0</v>
      </c>
      <c r="H399" s="54">
        <f>SUM(H400:H402)</f>
        <v>0</v>
      </c>
      <c r="I399" s="54">
        <f>SUM(I400:I402)</f>
        <v>0</v>
      </c>
      <c r="J399" s="57"/>
      <c r="K399" s="88">
        <f>SUM(K400:K402)</f>
        <v>0</v>
      </c>
      <c r="L399" s="44">
        <f>SUM(L400:L402)</f>
        <v>0</v>
      </c>
      <c r="M399" s="88">
        <f>SUM(M400:M402)</f>
        <v>0</v>
      </c>
      <c r="N399" s="44">
        <f>SUM(N400:N402)</f>
        <v>0</v>
      </c>
      <c r="O399" s="44"/>
      <c r="P399" s="88">
        <f>SUM(P400:P402)</f>
        <v>0</v>
      </c>
      <c r="Q399" s="44">
        <f>SUM(Q400:Q402)</f>
        <v>0</v>
      </c>
      <c r="R399" s="57"/>
      <c r="S399" s="95">
        <f>SUM(S400:S402)</f>
        <v>0</v>
      </c>
      <c r="T399" s="59">
        <f>SUM(T400:T402)</f>
        <v>0</v>
      </c>
    </row>
    <row r="400" spans="1:20" s="42" customFormat="1" ht="15">
      <c r="A400" s="45"/>
      <c r="B400" s="45"/>
      <c r="C400" s="35">
        <f t="shared" si="50"/>
        <v>0</v>
      </c>
      <c r="D400" s="35">
        <f t="shared" si="44"/>
        <v>0</v>
      </c>
      <c r="E400" s="48"/>
      <c r="F400" s="89"/>
      <c r="G400" s="47"/>
      <c r="H400" s="47"/>
      <c r="I400" s="47"/>
      <c r="J400" s="50"/>
      <c r="K400" s="88"/>
      <c r="L400" s="41"/>
      <c r="M400" s="88"/>
      <c r="N400" s="41"/>
      <c r="O400" s="41"/>
      <c r="P400" s="88"/>
      <c r="Q400" s="41"/>
      <c r="R400" s="50"/>
      <c r="S400" s="95"/>
      <c r="T400" s="61"/>
    </row>
    <row r="401" spans="1:20" s="42" customFormat="1" ht="15">
      <c r="A401" s="45"/>
      <c r="B401" s="45"/>
      <c r="C401" s="35">
        <f t="shared" si="50"/>
        <v>0</v>
      </c>
      <c r="D401" s="35">
        <f t="shared" si="44"/>
        <v>0</v>
      </c>
      <c r="E401" s="48"/>
      <c r="F401" s="89"/>
      <c r="G401" s="47"/>
      <c r="H401" s="47"/>
      <c r="I401" s="47"/>
      <c r="J401" s="50"/>
      <c r="K401" s="88"/>
      <c r="L401" s="41"/>
      <c r="M401" s="88"/>
      <c r="N401" s="41"/>
      <c r="O401" s="41"/>
      <c r="P401" s="88"/>
      <c r="Q401" s="41"/>
      <c r="R401" s="50"/>
      <c r="S401" s="95"/>
      <c r="T401" s="61"/>
    </row>
    <row r="402" spans="1:20" ht="15">
      <c r="A402" s="30"/>
      <c r="B402" s="6" t="s">
        <v>39</v>
      </c>
      <c r="C402" s="35">
        <f t="shared" si="50"/>
        <v>0</v>
      </c>
      <c r="D402" s="35">
        <f t="shared" si="44"/>
        <v>0</v>
      </c>
      <c r="E402" s="8"/>
      <c r="F402" s="89"/>
      <c r="G402" s="29"/>
      <c r="H402" s="29"/>
      <c r="I402" s="29"/>
      <c r="J402" s="3"/>
      <c r="K402" s="88"/>
      <c r="L402" s="28"/>
      <c r="M402" s="88"/>
      <c r="N402" s="28"/>
      <c r="O402" s="28"/>
      <c r="P402" s="88"/>
      <c r="Q402" s="28"/>
      <c r="R402" s="3"/>
      <c r="S402" s="95"/>
      <c r="T402" s="23"/>
    </row>
    <row r="403" spans="1:20" s="31" customFormat="1" ht="15">
      <c r="A403" s="66" t="s">
        <v>13</v>
      </c>
      <c r="B403" s="66" t="s">
        <v>32</v>
      </c>
      <c r="C403" s="35">
        <f t="shared" si="50"/>
        <v>0</v>
      </c>
      <c r="D403" s="35">
        <f t="shared" si="44"/>
        <v>0</v>
      </c>
      <c r="E403" s="67"/>
      <c r="F403" s="88">
        <f>F404+F407</f>
        <v>0</v>
      </c>
      <c r="G403" s="68">
        <f>G404+G407</f>
        <v>0</v>
      </c>
      <c r="H403" s="68">
        <f>H404+H407</f>
        <v>0</v>
      </c>
      <c r="I403" s="68">
        <f>I404+I407</f>
        <v>0</v>
      </c>
      <c r="J403" s="67"/>
      <c r="K403" s="88">
        <f>K404+K407</f>
        <v>0</v>
      </c>
      <c r="L403" s="68">
        <f>L404+L407</f>
        <v>0</v>
      </c>
      <c r="M403" s="88">
        <f>M404+M407</f>
        <v>0</v>
      </c>
      <c r="N403" s="68">
        <f>N404+N407</f>
        <v>0</v>
      </c>
      <c r="O403" s="68"/>
      <c r="P403" s="88">
        <f>P404+P407</f>
        <v>0</v>
      </c>
      <c r="Q403" s="68">
        <f>Q404+Q407</f>
        <v>0</v>
      </c>
      <c r="R403" s="67"/>
      <c r="S403" s="95">
        <f>S404+S407</f>
        <v>0</v>
      </c>
      <c r="T403" s="69">
        <f>T404+T407</f>
        <v>0</v>
      </c>
    </row>
    <row r="404" spans="1:20" s="42" customFormat="1" ht="30">
      <c r="A404" s="53">
        <v>5301</v>
      </c>
      <c r="B404" s="53" t="s">
        <v>50</v>
      </c>
      <c r="C404" s="35">
        <f t="shared" si="50"/>
        <v>0</v>
      </c>
      <c r="D404" s="35">
        <f t="shared" si="44"/>
        <v>0</v>
      </c>
      <c r="E404" s="62"/>
      <c r="F404" s="91">
        <f>SUM(F405:F406)</f>
        <v>0</v>
      </c>
      <c r="G404" s="62">
        <f>SUM(G405:G406)</f>
        <v>0</v>
      </c>
      <c r="H404" s="62">
        <f>SUM(H405:H406)</f>
        <v>0</v>
      </c>
      <c r="I404" s="62">
        <f>SUM(I405:I406)</f>
        <v>0</v>
      </c>
      <c r="J404" s="62"/>
      <c r="K404" s="91">
        <f>SUM(K405:K406)</f>
        <v>0</v>
      </c>
      <c r="L404" s="62">
        <f>SUM(L405:L406)</f>
        <v>0</v>
      </c>
      <c r="M404" s="91">
        <f>SUM(M405:M406)</f>
        <v>0</v>
      </c>
      <c r="N404" s="62">
        <f>SUM(N405:N406)</f>
        <v>0</v>
      </c>
      <c r="O404" s="62"/>
      <c r="P404" s="91">
        <f>SUM(P405:P406)</f>
        <v>0</v>
      </c>
      <c r="Q404" s="62">
        <f>SUM(Q405:Q406)</f>
        <v>0</v>
      </c>
      <c r="R404" s="62"/>
      <c r="S404" s="91">
        <f>SUM(S405:S406)</f>
        <v>0</v>
      </c>
      <c r="T404" s="62">
        <f>SUM(T405:T406)</f>
        <v>0</v>
      </c>
    </row>
    <row r="405" spans="1:20" s="42" customFormat="1" ht="15">
      <c r="A405" s="45"/>
      <c r="B405" s="45"/>
      <c r="C405" s="35">
        <f t="shared" si="50"/>
        <v>0</v>
      </c>
      <c r="D405" s="35">
        <f t="shared" si="44"/>
        <v>0</v>
      </c>
      <c r="E405" s="78"/>
      <c r="F405" s="91"/>
      <c r="G405" s="78"/>
      <c r="H405" s="78"/>
      <c r="I405" s="78"/>
      <c r="J405" s="78"/>
      <c r="K405" s="91"/>
      <c r="L405" s="78"/>
      <c r="M405" s="91"/>
      <c r="N405" s="78"/>
      <c r="O405" s="78"/>
      <c r="P405" s="91"/>
      <c r="Q405" s="78"/>
      <c r="R405" s="78"/>
      <c r="S405" s="91"/>
      <c r="T405" s="78"/>
    </row>
    <row r="406" spans="1:20" ht="15">
      <c r="A406" s="6"/>
      <c r="B406" s="6" t="s">
        <v>47</v>
      </c>
      <c r="C406" s="35">
        <f t="shared" si="50"/>
        <v>0</v>
      </c>
      <c r="D406" s="35">
        <f t="shared" si="44"/>
        <v>0</v>
      </c>
      <c r="E406" s="8"/>
      <c r="F406" s="89"/>
      <c r="G406" s="29"/>
      <c r="H406" s="29"/>
      <c r="I406" s="29"/>
      <c r="J406" s="3"/>
      <c r="K406" s="88"/>
      <c r="L406" s="28"/>
      <c r="M406" s="88"/>
      <c r="N406" s="28"/>
      <c r="O406" s="28"/>
      <c r="P406" s="88"/>
      <c r="Q406" s="28"/>
      <c r="R406" s="3"/>
      <c r="S406" s="95"/>
      <c r="T406" s="23"/>
    </row>
    <row r="407" spans="1:20" s="42" customFormat="1" ht="30">
      <c r="A407" s="53">
        <v>5309</v>
      </c>
      <c r="B407" s="53" t="s">
        <v>51</v>
      </c>
      <c r="C407" s="35">
        <f t="shared" si="50"/>
        <v>0</v>
      </c>
      <c r="D407" s="35">
        <f t="shared" si="44"/>
        <v>0</v>
      </c>
      <c r="E407" s="55"/>
      <c r="F407" s="89">
        <f>SUM(F408:F410)</f>
        <v>0</v>
      </c>
      <c r="G407" s="54">
        <f>SUM(G408:G410)</f>
        <v>0</v>
      </c>
      <c r="H407" s="54">
        <f>SUM(H408:H410)</f>
        <v>0</v>
      </c>
      <c r="I407" s="54">
        <f>SUM(I408:I410)</f>
        <v>0</v>
      </c>
      <c r="J407" s="57"/>
      <c r="K407" s="88">
        <f>SUM(K408:K410)</f>
        <v>0</v>
      </c>
      <c r="L407" s="44">
        <f>SUM(L408:L410)</f>
        <v>0</v>
      </c>
      <c r="M407" s="88">
        <f>SUM(M408:M410)</f>
        <v>0</v>
      </c>
      <c r="N407" s="44">
        <f>SUM(N408:N410)</f>
        <v>0</v>
      </c>
      <c r="O407" s="44"/>
      <c r="P407" s="88">
        <f>SUM(P408:P410)</f>
        <v>0</v>
      </c>
      <c r="Q407" s="44">
        <f>SUM(Q408:Q410)</f>
        <v>0</v>
      </c>
      <c r="R407" s="57"/>
      <c r="S407" s="95">
        <f>SUM(S408:S410)</f>
        <v>0</v>
      </c>
      <c r="T407" s="59">
        <f>SUM(T408:T410)</f>
        <v>0</v>
      </c>
    </row>
    <row r="408" spans="1:20" s="42" customFormat="1" ht="15">
      <c r="A408" s="45"/>
      <c r="B408" s="45"/>
      <c r="C408" s="35">
        <f t="shared" si="50"/>
        <v>0</v>
      </c>
      <c r="D408" s="35">
        <f t="shared" si="44"/>
        <v>0</v>
      </c>
      <c r="E408" s="48"/>
      <c r="F408" s="89"/>
      <c r="G408" s="47"/>
      <c r="H408" s="47"/>
      <c r="I408" s="47"/>
      <c r="J408" s="50"/>
      <c r="K408" s="88"/>
      <c r="L408" s="41"/>
      <c r="M408" s="88"/>
      <c r="N408" s="41"/>
      <c r="O408" s="41"/>
      <c r="P408" s="88"/>
      <c r="Q408" s="41"/>
      <c r="R408" s="50"/>
      <c r="S408" s="95"/>
      <c r="T408" s="61"/>
    </row>
    <row r="409" spans="1:20" s="42" customFormat="1" ht="15">
      <c r="A409" s="45"/>
      <c r="B409" s="45"/>
      <c r="C409" s="35">
        <f t="shared" si="50"/>
        <v>0</v>
      </c>
      <c r="D409" s="35">
        <f t="shared" si="44"/>
        <v>0</v>
      </c>
      <c r="E409" s="48"/>
      <c r="F409" s="89"/>
      <c r="G409" s="47"/>
      <c r="H409" s="47"/>
      <c r="I409" s="47"/>
      <c r="J409" s="50"/>
      <c r="K409" s="88"/>
      <c r="L409" s="41"/>
      <c r="M409" s="88"/>
      <c r="N409" s="41"/>
      <c r="O409" s="41"/>
      <c r="P409" s="88"/>
      <c r="Q409" s="41"/>
      <c r="R409" s="50"/>
      <c r="S409" s="95"/>
      <c r="T409" s="61"/>
    </row>
    <row r="410" spans="1:20" ht="15">
      <c r="A410" s="30"/>
      <c r="B410" s="6" t="s">
        <v>39</v>
      </c>
      <c r="C410" s="35">
        <f t="shared" si="50"/>
        <v>0</v>
      </c>
      <c r="D410" s="35">
        <f t="shared" si="44"/>
        <v>0</v>
      </c>
      <c r="E410" s="8"/>
      <c r="F410" s="89"/>
      <c r="G410" s="29"/>
      <c r="H410" s="29"/>
      <c r="I410" s="29"/>
      <c r="J410" s="3"/>
      <c r="K410" s="88"/>
      <c r="L410" s="28"/>
      <c r="M410" s="88"/>
      <c r="N410" s="28"/>
      <c r="O410" s="28"/>
      <c r="P410" s="88"/>
      <c r="Q410" s="28"/>
      <c r="R410" s="3"/>
      <c r="S410" s="95"/>
      <c r="T410" s="23"/>
    </row>
    <row r="411" spans="1:20" s="31" customFormat="1" ht="15">
      <c r="A411" s="66" t="s">
        <v>14</v>
      </c>
      <c r="B411" s="66" t="s">
        <v>33</v>
      </c>
      <c r="C411" s="35">
        <f t="shared" si="50"/>
        <v>5300</v>
      </c>
      <c r="D411" s="35">
        <f t="shared" si="44"/>
        <v>5300</v>
      </c>
      <c r="E411" s="67"/>
      <c r="F411" s="88">
        <f>F412+F416</f>
        <v>0</v>
      </c>
      <c r="G411" s="68">
        <f>G412+G416</f>
        <v>0</v>
      </c>
      <c r="H411" s="68">
        <f>H412+H416</f>
        <v>0</v>
      </c>
      <c r="I411" s="68">
        <f>I412+I416</f>
        <v>0</v>
      </c>
      <c r="J411" s="67"/>
      <c r="K411" s="88">
        <f>K412+K416</f>
        <v>0</v>
      </c>
      <c r="L411" s="68">
        <f>L412+L416</f>
        <v>0</v>
      </c>
      <c r="M411" s="88">
        <f>M412+M416</f>
        <v>0</v>
      </c>
      <c r="N411" s="68">
        <f>N412+N416</f>
        <v>0</v>
      </c>
      <c r="O411" s="68"/>
      <c r="P411" s="88">
        <f>P412+P416</f>
        <v>0</v>
      </c>
      <c r="Q411" s="68">
        <f>Q412+Q416</f>
        <v>0</v>
      </c>
      <c r="R411" s="67"/>
      <c r="S411" s="95">
        <f>S412+S416</f>
        <v>5300</v>
      </c>
      <c r="T411" s="69">
        <f>T412+T416</f>
        <v>5300</v>
      </c>
    </row>
    <row r="412" spans="1:20" s="42" customFormat="1" ht="30">
      <c r="A412" s="53">
        <v>5301</v>
      </c>
      <c r="B412" s="53" t="s">
        <v>50</v>
      </c>
      <c r="C412" s="35">
        <f t="shared" si="50"/>
        <v>5300</v>
      </c>
      <c r="D412" s="35">
        <f t="shared" si="44"/>
        <v>5300</v>
      </c>
      <c r="E412" s="62"/>
      <c r="F412" s="91">
        <f>SUM(F413:F415)</f>
        <v>0</v>
      </c>
      <c r="G412" s="62">
        <f>SUM(G413:G415)</f>
        <v>0</v>
      </c>
      <c r="H412" s="62">
        <f>SUM(H413:H415)</f>
        <v>0</v>
      </c>
      <c r="I412" s="62">
        <f>SUM(I413:I415)</f>
        <v>0</v>
      </c>
      <c r="J412" s="62"/>
      <c r="K412" s="91">
        <f>SUM(K413:K415)</f>
        <v>0</v>
      </c>
      <c r="L412" s="62">
        <f>SUM(L413:L415)</f>
        <v>0</v>
      </c>
      <c r="M412" s="91">
        <f>SUM(M413:M415)</f>
        <v>0</v>
      </c>
      <c r="N412" s="62">
        <f>SUM(N413:N415)</f>
        <v>0</v>
      </c>
      <c r="O412" s="62"/>
      <c r="P412" s="91">
        <f>SUM(P413:P415)</f>
        <v>0</v>
      </c>
      <c r="Q412" s="62">
        <f>SUM(Q413:Q415)</f>
        <v>0</v>
      </c>
      <c r="R412" s="62"/>
      <c r="S412" s="91">
        <f>SUM(S413:S415)</f>
        <v>5300</v>
      </c>
      <c r="T412" s="62">
        <f>SUM(T413:T415)</f>
        <v>5300</v>
      </c>
    </row>
    <row r="413" spans="1:20" s="42" customFormat="1" ht="60">
      <c r="A413" s="45"/>
      <c r="B413" s="45" t="s">
        <v>191</v>
      </c>
      <c r="C413" s="35">
        <f t="shared" si="50"/>
        <v>5300</v>
      </c>
      <c r="D413" s="35">
        <f t="shared" si="44"/>
        <v>5300</v>
      </c>
      <c r="E413" s="78"/>
      <c r="F413" s="91"/>
      <c r="G413" s="78"/>
      <c r="H413" s="78"/>
      <c r="I413" s="78"/>
      <c r="J413" s="78"/>
      <c r="K413" s="91"/>
      <c r="L413" s="78"/>
      <c r="M413" s="91"/>
      <c r="N413" s="78"/>
      <c r="O413" s="78"/>
      <c r="P413" s="91"/>
      <c r="Q413" s="78"/>
      <c r="R413" s="78">
        <v>98</v>
      </c>
      <c r="S413" s="91">
        <v>5300</v>
      </c>
      <c r="T413" s="78">
        <v>5300</v>
      </c>
    </row>
    <row r="414" spans="1:20" s="42" customFormat="1" ht="15">
      <c r="A414" s="45"/>
      <c r="B414" s="45"/>
      <c r="C414" s="35">
        <f t="shared" si="50"/>
        <v>0</v>
      </c>
      <c r="D414" s="35">
        <f t="shared" si="44"/>
        <v>0</v>
      </c>
      <c r="E414" s="78"/>
      <c r="F414" s="91"/>
      <c r="G414" s="78"/>
      <c r="H414" s="78"/>
      <c r="I414" s="78"/>
      <c r="J414" s="78"/>
      <c r="K414" s="91"/>
      <c r="L414" s="78"/>
      <c r="M414" s="91"/>
      <c r="N414" s="78"/>
      <c r="O414" s="78"/>
      <c r="P414" s="91"/>
      <c r="Q414" s="78"/>
      <c r="R414" s="78"/>
      <c r="S414" s="91"/>
      <c r="T414" s="78"/>
    </row>
    <row r="415" spans="1:20" ht="15">
      <c r="A415" s="6"/>
      <c r="B415" s="6" t="s">
        <v>47</v>
      </c>
      <c r="C415" s="35">
        <f t="shared" si="50"/>
        <v>0</v>
      </c>
      <c r="D415" s="35">
        <f t="shared" si="44"/>
        <v>0</v>
      </c>
      <c r="E415" s="8"/>
      <c r="F415" s="89"/>
      <c r="G415" s="29"/>
      <c r="H415" s="29"/>
      <c r="I415" s="29"/>
      <c r="J415" s="3"/>
      <c r="K415" s="88"/>
      <c r="L415" s="28"/>
      <c r="M415" s="88"/>
      <c r="N415" s="28"/>
      <c r="O415" s="28"/>
      <c r="P415" s="88"/>
      <c r="Q415" s="28"/>
      <c r="R415" s="3"/>
      <c r="S415" s="95"/>
      <c r="T415" s="23"/>
    </row>
    <row r="416" spans="1:20" s="42" customFormat="1" ht="30">
      <c r="A416" s="53">
        <v>5309</v>
      </c>
      <c r="B416" s="53" t="s">
        <v>51</v>
      </c>
      <c r="C416" s="35">
        <f t="shared" si="50"/>
        <v>0</v>
      </c>
      <c r="D416" s="35">
        <f t="shared" si="44"/>
        <v>0</v>
      </c>
      <c r="E416" s="55"/>
      <c r="F416" s="89">
        <f>SUM(F417:F419)</f>
        <v>0</v>
      </c>
      <c r="G416" s="54">
        <f>SUM(G417:G419)</f>
        <v>0</v>
      </c>
      <c r="H416" s="54">
        <f>SUM(H417:H419)</f>
        <v>0</v>
      </c>
      <c r="I416" s="54">
        <f>SUM(I417:I419)</f>
        <v>0</v>
      </c>
      <c r="J416" s="57"/>
      <c r="K416" s="88">
        <f>SUM(K417:K419)</f>
        <v>0</v>
      </c>
      <c r="L416" s="44">
        <f>SUM(L417:L419)</f>
        <v>0</v>
      </c>
      <c r="M416" s="88">
        <f>SUM(M417:M419)</f>
        <v>0</v>
      </c>
      <c r="N416" s="44">
        <f>SUM(N417:N419)</f>
        <v>0</v>
      </c>
      <c r="O416" s="44"/>
      <c r="P416" s="88">
        <f>SUM(P417:P419)</f>
        <v>0</v>
      </c>
      <c r="Q416" s="44">
        <f>SUM(Q417:Q419)</f>
        <v>0</v>
      </c>
      <c r="R416" s="57"/>
      <c r="S416" s="95">
        <f>SUM(S417:S419)</f>
        <v>0</v>
      </c>
      <c r="T416" s="59">
        <f>SUM(T417:T419)</f>
        <v>0</v>
      </c>
    </row>
    <row r="417" spans="1:20" s="42" customFormat="1" ht="15">
      <c r="A417" s="45"/>
      <c r="B417" s="45"/>
      <c r="C417" s="35">
        <f t="shared" si="50"/>
        <v>0</v>
      </c>
      <c r="D417" s="35">
        <f t="shared" si="44"/>
        <v>0</v>
      </c>
      <c r="E417" s="48"/>
      <c r="F417" s="89"/>
      <c r="G417" s="47"/>
      <c r="H417" s="47"/>
      <c r="I417" s="47"/>
      <c r="J417" s="50"/>
      <c r="K417" s="88"/>
      <c r="L417" s="41"/>
      <c r="M417" s="88"/>
      <c r="N417" s="41"/>
      <c r="O417" s="41"/>
      <c r="P417" s="88"/>
      <c r="Q417" s="41"/>
      <c r="R417" s="50"/>
      <c r="S417" s="95"/>
      <c r="T417" s="61"/>
    </row>
    <row r="418" spans="1:20" s="42" customFormat="1" ht="15">
      <c r="A418" s="45"/>
      <c r="B418" s="45"/>
      <c r="C418" s="35">
        <f t="shared" si="50"/>
        <v>0</v>
      </c>
      <c r="D418" s="35">
        <f t="shared" si="44"/>
        <v>0</v>
      </c>
      <c r="E418" s="48"/>
      <c r="F418" s="89"/>
      <c r="G418" s="47"/>
      <c r="H418" s="47"/>
      <c r="I418" s="47"/>
      <c r="J418" s="50"/>
      <c r="K418" s="88"/>
      <c r="L418" s="41"/>
      <c r="M418" s="88"/>
      <c r="N418" s="41"/>
      <c r="O418" s="41"/>
      <c r="P418" s="88"/>
      <c r="Q418" s="41"/>
      <c r="R418" s="50"/>
      <c r="S418" s="95"/>
      <c r="T418" s="61"/>
    </row>
    <row r="419" spans="1:20" ht="15">
      <c r="A419" s="30"/>
      <c r="B419" s="6" t="s">
        <v>39</v>
      </c>
      <c r="C419" s="35">
        <f t="shared" si="50"/>
        <v>0</v>
      </c>
      <c r="D419" s="35">
        <f t="shared" si="44"/>
        <v>0</v>
      </c>
      <c r="E419" s="8"/>
      <c r="F419" s="89"/>
      <c r="G419" s="29"/>
      <c r="H419" s="29"/>
      <c r="I419" s="29"/>
      <c r="J419" s="3"/>
      <c r="K419" s="88"/>
      <c r="L419" s="28"/>
      <c r="M419" s="88"/>
      <c r="N419" s="28"/>
      <c r="O419" s="28"/>
      <c r="P419" s="88"/>
      <c r="Q419" s="28"/>
      <c r="R419" s="3"/>
      <c r="S419" s="95"/>
      <c r="T419" s="23"/>
    </row>
    <row r="420" spans="1:20" s="31" customFormat="1" ht="45">
      <c r="A420" s="66" t="s">
        <v>15</v>
      </c>
      <c r="B420" s="66" t="s">
        <v>34</v>
      </c>
      <c r="C420" s="35">
        <f t="shared" si="50"/>
        <v>108000</v>
      </c>
      <c r="D420" s="35">
        <f t="shared" si="44"/>
        <v>0</v>
      </c>
      <c r="E420" s="67"/>
      <c r="F420" s="88">
        <f>F421+F425</f>
        <v>0</v>
      </c>
      <c r="G420" s="68">
        <f>G421+G425</f>
        <v>0</v>
      </c>
      <c r="H420" s="68">
        <f>H421+H425</f>
        <v>0</v>
      </c>
      <c r="I420" s="68">
        <f>I421+I425</f>
        <v>0</v>
      </c>
      <c r="J420" s="67"/>
      <c r="K420" s="88">
        <f>K421+K425</f>
        <v>0</v>
      </c>
      <c r="L420" s="68">
        <f>L421+L425</f>
        <v>0</v>
      </c>
      <c r="M420" s="88">
        <f>M421+M425</f>
        <v>108000</v>
      </c>
      <c r="N420" s="68">
        <f>N421+N425</f>
        <v>0</v>
      </c>
      <c r="O420" s="68"/>
      <c r="P420" s="88">
        <f>P421+P425</f>
        <v>0</v>
      </c>
      <c r="Q420" s="68">
        <f>Q421+Q425</f>
        <v>0</v>
      </c>
      <c r="R420" s="67"/>
      <c r="S420" s="95">
        <f>S421+S425</f>
        <v>0</v>
      </c>
      <c r="T420" s="69">
        <f>T421+T425</f>
        <v>0</v>
      </c>
    </row>
    <row r="421" spans="1:20" s="42" customFormat="1" ht="30">
      <c r="A421" s="53">
        <v>5301</v>
      </c>
      <c r="B421" s="53" t="s">
        <v>50</v>
      </c>
      <c r="C421" s="35">
        <f t="shared" si="50"/>
        <v>0</v>
      </c>
      <c r="D421" s="35">
        <f t="shared" si="44"/>
        <v>0</v>
      </c>
      <c r="E421" s="62"/>
      <c r="F421" s="91">
        <f>SUM(F422:F424)</f>
        <v>0</v>
      </c>
      <c r="G421" s="62">
        <f>SUM(G422:G424)</f>
        <v>0</v>
      </c>
      <c r="H421" s="62">
        <f>SUM(H422:H424)</f>
        <v>0</v>
      </c>
      <c r="I421" s="62">
        <f>SUM(I422:I424)</f>
        <v>0</v>
      </c>
      <c r="J421" s="62"/>
      <c r="K421" s="91">
        <f>SUM(K422:K424)</f>
        <v>0</v>
      </c>
      <c r="L421" s="62">
        <f>SUM(L422:L424)</f>
        <v>0</v>
      </c>
      <c r="M421" s="91">
        <f>SUM(M422:M424)</f>
        <v>0</v>
      </c>
      <c r="N421" s="62">
        <f>SUM(N422:N424)</f>
        <v>0</v>
      </c>
      <c r="O421" s="62"/>
      <c r="P421" s="91">
        <f>SUM(P422:P424)</f>
        <v>0</v>
      </c>
      <c r="Q421" s="62">
        <f>SUM(Q422:Q424)</f>
        <v>0</v>
      </c>
      <c r="R421" s="62"/>
      <c r="S421" s="91">
        <f>SUM(S422:S424)</f>
        <v>0</v>
      </c>
      <c r="T421" s="62">
        <f>SUM(T422:T424)</f>
        <v>0</v>
      </c>
    </row>
    <row r="422" spans="1:20" s="42" customFormat="1" ht="15">
      <c r="A422" s="45"/>
      <c r="B422" s="45"/>
      <c r="C422" s="35">
        <f t="shared" si="50"/>
        <v>0</v>
      </c>
      <c r="D422" s="35">
        <f t="shared" si="44"/>
        <v>0</v>
      </c>
      <c r="E422" s="78"/>
      <c r="F422" s="91"/>
      <c r="G422" s="78"/>
      <c r="H422" s="78"/>
      <c r="I422" s="78"/>
      <c r="J422" s="78"/>
      <c r="K422" s="91"/>
      <c r="L422" s="78"/>
      <c r="M422" s="91"/>
      <c r="N422" s="78"/>
      <c r="O422" s="78"/>
      <c r="P422" s="91"/>
      <c r="Q422" s="78"/>
      <c r="R422" s="78"/>
      <c r="S422" s="91"/>
      <c r="T422" s="78"/>
    </row>
    <row r="423" spans="1:20" s="42" customFormat="1" ht="15">
      <c r="A423" s="45"/>
      <c r="B423" s="45"/>
      <c r="C423" s="35">
        <f t="shared" si="50"/>
        <v>0</v>
      </c>
      <c r="D423" s="35">
        <f t="shared" si="44"/>
        <v>0</v>
      </c>
      <c r="E423" s="78"/>
      <c r="F423" s="91"/>
      <c r="G423" s="78"/>
      <c r="H423" s="78"/>
      <c r="I423" s="78"/>
      <c r="J423" s="78"/>
      <c r="K423" s="91"/>
      <c r="L423" s="78"/>
      <c r="M423" s="91"/>
      <c r="N423" s="78"/>
      <c r="O423" s="78"/>
      <c r="P423" s="91"/>
      <c r="Q423" s="78"/>
      <c r="R423" s="78"/>
      <c r="S423" s="91"/>
      <c r="T423" s="78"/>
    </row>
    <row r="424" spans="1:20" ht="15">
      <c r="A424" s="6"/>
      <c r="B424" s="6" t="s">
        <v>47</v>
      </c>
      <c r="C424" s="35">
        <f t="shared" si="50"/>
        <v>0</v>
      </c>
      <c r="D424" s="35">
        <f t="shared" si="44"/>
        <v>0</v>
      </c>
      <c r="E424" s="8"/>
      <c r="F424" s="89"/>
      <c r="G424" s="29"/>
      <c r="H424" s="29"/>
      <c r="I424" s="29"/>
      <c r="J424" s="3"/>
      <c r="K424" s="88"/>
      <c r="L424" s="28"/>
      <c r="M424" s="88"/>
      <c r="N424" s="28"/>
      <c r="O424" s="28"/>
      <c r="P424" s="88"/>
      <c r="Q424" s="28"/>
      <c r="R424" s="3"/>
      <c r="S424" s="95"/>
      <c r="T424" s="23"/>
    </row>
    <row r="425" spans="1:20" s="42" customFormat="1" ht="30">
      <c r="A425" s="53">
        <v>5309</v>
      </c>
      <c r="B425" s="53" t="s">
        <v>51</v>
      </c>
      <c r="C425" s="35">
        <f t="shared" si="50"/>
        <v>108000</v>
      </c>
      <c r="D425" s="35">
        <f t="shared" si="44"/>
        <v>0</v>
      </c>
      <c r="E425" s="55"/>
      <c r="F425" s="89">
        <f>SUM(F426:F428)</f>
        <v>0</v>
      </c>
      <c r="G425" s="54">
        <f>SUM(G426:G428)</f>
        <v>0</v>
      </c>
      <c r="H425" s="54">
        <f>SUM(H426:H428)</f>
        <v>0</v>
      </c>
      <c r="I425" s="54">
        <f>SUM(I426:I428)</f>
        <v>0</v>
      </c>
      <c r="J425" s="57"/>
      <c r="K425" s="88">
        <f>SUM(K426:K428)</f>
        <v>0</v>
      </c>
      <c r="L425" s="44">
        <f>SUM(L426:L428)</f>
        <v>0</v>
      </c>
      <c r="M425" s="88">
        <f>SUM(M426:M428)</f>
        <v>108000</v>
      </c>
      <c r="N425" s="44">
        <f>SUM(N426:N428)</f>
        <v>0</v>
      </c>
      <c r="O425" s="44"/>
      <c r="P425" s="88">
        <f>SUM(P426:P428)</f>
        <v>0</v>
      </c>
      <c r="Q425" s="44">
        <f>SUM(Q426:Q428)</f>
        <v>0</v>
      </c>
      <c r="R425" s="57"/>
      <c r="S425" s="95">
        <f>SUM(S426:S428)</f>
        <v>0</v>
      </c>
      <c r="T425" s="59">
        <f>SUM(T426:T428)</f>
        <v>0</v>
      </c>
    </row>
    <row r="426" spans="1:20" s="161" customFormat="1" ht="15">
      <c r="A426" s="157"/>
      <c r="B426" s="159" t="s">
        <v>64</v>
      </c>
      <c r="C426" s="158">
        <f t="shared" si="50"/>
        <v>108000</v>
      </c>
      <c r="D426" s="158">
        <f t="shared" si="44"/>
        <v>0</v>
      </c>
      <c r="E426" s="164"/>
      <c r="F426" s="165"/>
      <c r="G426" s="166"/>
      <c r="H426" s="166"/>
      <c r="I426" s="166"/>
      <c r="J426" s="164"/>
      <c r="K426" s="174"/>
      <c r="L426" s="168"/>
      <c r="M426" s="174">
        <v>108000</v>
      </c>
      <c r="N426" s="168">
        <v>0</v>
      </c>
      <c r="O426" s="168"/>
      <c r="P426" s="174"/>
      <c r="Q426" s="168"/>
      <c r="R426" s="164"/>
      <c r="S426" s="170"/>
      <c r="T426" s="176"/>
    </row>
    <row r="427" spans="1:20" s="140" customFormat="1" ht="15">
      <c r="A427" s="105"/>
      <c r="B427" s="137"/>
      <c r="C427" s="123">
        <f>F427+K427+M427+S427+P427</f>
        <v>0</v>
      </c>
      <c r="D427" s="123">
        <f>H427+L427+N427+Q427+T427</f>
        <v>0</v>
      </c>
      <c r="E427" s="122"/>
      <c r="F427" s="127"/>
      <c r="G427" s="128"/>
      <c r="H427" s="128"/>
      <c r="I427" s="128"/>
      <c r="J427" s="122"/>
      <c r="K427" s="125"/>
      <c r="L427" s="126"/>
      <c r="M427" s="125"/>
      <c r="N427" s="126"/>
      <c r="O427" s="126"/>
      <c r="P427" s="125"/>
      <c r="Q427" s="126"/>
      <c r="R427" s="122"/>
      <c r="S427" s="138"/>
      <c r="T427" s="139"/>
    </row>
    <row r="428" spans="1:20" ht="15">
      <c r="A428" s="30"/>
      <c r="B428" s="6" t="s">
        <v>39</v>
      </c>
      <c r="C428" s="35">
        <f t="shared" si="50"/>
        <v>0</v>
      </c>
      <c r="D428" s="35">
        <f aca="true" t="shared" si="51" ref="D428:D492">H428+L428+N428+Q428+T428</f>
        <v>0</v>
      </c>
      <c r="E428" s="8"/>
      <c r="F428" s="89"/>
      <c r="G428" s="29"/>
      <c r="H428" s="29"/>
      <c r="I428" s="29"/>
      <c r="J428" s="3"/>
      <c r="K428" s="88"/>
      <c r="L428" s="28"/>
      <c r="M428" s="88"/>
      <c r="N428" s="28"/>
      <c r="O428" s="28"/>
      <c r="P428" s="88"/>
      <c r="Q428" s="28"/>
      <c r="R428" s="3"/>
      <c r="S428" s="95"/>
      <c r="T428" s="23"/>
    </row>
    <row r="429" spans="1:20" s="31" customFormat="1" ht="15">
      <c r="A429" s="66" t="s">
        <v>16</v>
      </c>
      <c r="B429" s="66" t="s">
        <v>35</v>
      </c>
      <c r="C429" s="35">
        <f t="shared" si="50"/>
        <v>8000</v>
      </c>
      <c r="D429" s="35">
        <f t="shared" si="51"/>
        <v>9700</v>
      </c>
      <c r="E429" s="67"/>
      <c r="F429" s="88">
        <f>F430+F435</f>
        <v>6000</v>
      </c>
      <c r="G429" s="68">
        <f>G430+G435</f>
        <v>0</v>
      </c>
      <c r="H429" s="68">
        <f>H430+H435</f>
        <v>6000</v>
      </c>
      <c r="I429" s="68">
        <f>I430+I435</f>
        <v>0</v>
      </c>
      <c r="J429" s="67"/>
      <c r="K429" s="88">
        <f>K430+K435</f>
        <v>0</v>
      </c>
      <c r="L429" s="68">
        <f>L430+L435</f>
        <v>0</v>
      </c>
      <c r="M429" s="88">
        <f>M430+M435</f>
        <v>2000</v>
      </c>
      <c r="N429" s="68">
        <f>N430+N435</f>
        <v>3700</v>
      </c>
      <c r="O429" s="68"/>
      <c r="P429" s="88">
        <f>P430+P435</f>
        <v>0</v>
      </c>
      <c r="Q429" s="68">
        <f>Q430+Q435</f>
        <v>0</v>
      </c>
      <c r="R429" s="67"/>
      <c r="S429" s="95">
        <f>S430+S435</f>
        <v>0</v>
      </c>
      <c r="T429" s="69">
        <f>T430+T435</f>
        <v>0</v>
      </c>
    </row>
    <row r="430" spans="1:20" s="42" customFormat="1" ht="30">
      <c r="A430" s="53">
        <v>5301</v>
      </c>
      <c r="B430" s="53" t="s">
        <v>50</v>
      </c>
      <c r="C430" s="35">
        <f t="shared" si="50"/>
        <v>8000</v>
      </c>
      <c r="D430" s="35">
        <f t="shared" si="51"/>
        <v>9700</v>
      </c>
      <c r="E430" s="62"/>
      <c r="F430" s="91">
        <f>SUM(F431:F434)</f>
        <v>6000</v>
      </c>
      <c r="G430" s="62">
        <f>SUM(G431:G434)</f>
        <v>0</v>
      </c>
      <c r="H430" s="62">
        <f>SUM(H431:H434)</f>
        <v>6000</v>
      </c>
      <c r="I430" s="62">
        <f>SUM(I431:I434)</f>
        <v>0</v>
      </c>
      <c r="J430" s="62"/>
      <c r="K430" s="91">
        <f>SUM(K431:K434)</f>
        <v>0</v>
      </c>
      <c r="L430" s="62">
        <f>SUM(L431:L434)</f>
        <v>0</v>
      </c>
      <c r="M430" s="91">
        <f>SUM(M431:M434)</f>
        <v>2000</v>
      </c>
      <c r="N430" s="62">
        <f>SUM(N431:N434)</f>
        <v>3700</v>
      </c>
      <c r="O430" s="62"/>
      <c r="P430" s="91">
        <f>SUM(P431:P434)</f>
        <v>0</v>
      </c>
      <c r="Q430" s="62">
        <f>SUM(Q431:Q434)</f>
        <v>0</v>
      </c>
      <c r="R430" s="62"/>
      <c r="S430" s="91">
        <f>SUM(S431:S434)</f>
        <v>0</v>
      </c>
      <c r="T430" s="62">
        <f>SUM(T431:T434)</f>
        <v>0</v>
      </c>
    </row>
    <row r="431" spans="1:20" s="42" customFormat="1" ht="15">
      <c r="A431" s="45"/>
      <c r="B431" s="111" t="s">
        <v>114</v>
      </c>
      <c r="C431" s="35">
        <f>F431+K431+M431+S431+P431</f>
        <v>1000</v>
      </c>
      <c r="D431" s="35">
        <f>H431+L431+N431+Q431+T431</f>
        <v>1000</v>
      </c>
      <c r="E431" s="78" t="s">
        <v>107</v>
      </c>
      <c r="F431" s="91">
        <v>1000</v>
      </c>
      <c r="G431" s="78"/>
      <c r="H431" s="136">
        <v>1000</v>
      </c>
      <c r="I431" s="78"/>
      <c r="J431" s="78"/>
      <c r="K431" s="91"/>
      <c r="L431" s="78"/>
      <c r="M431" s="91"/>
      <c r="N431" s="78"/>
      <c r="O431" s="78"/>
      <c r="P431" s="91"/>
      <c r="Q431" s="78"/>
      <c r="R431" s="78"/>
      <c r="S431" s="91"/>
      <c r="T431" s="78"/>
    </row>
    <row r="432" spans="1:20" s="42" customFormat="1" ht="15">
      <c r="A432" s="45"/>
      <c r="B432" s="102" t="s">
        <v>151</v>
      </c>
      <c r="C432" s="35">
        <f>F432+K432+M432+S432+P432</f>
        <v>2000</v>
      </c>
      <c r="D432" s="35">
        <f>H432+L432+N432+Q432+T432</f>
        <v>2000</v>
      </c>
      <c r="E432" s="78"/>
      <c r="F432" s="91"/>
      <c r="G432" s="78"/>
      <c r="H432" s="78"/>
      <c r="I432" s="78"/>
      <c r="J432" s="78"/>
      <c r="K432" s="91"/>
      <c r="L432" s="78"/>
      <c r="M432" s="91">
        <v>2000</v>
      </c>
      <c r="N432" s="217">
        <v>2000</v>
      </c>
      <c r="O432" s="78"/>
      <c r="P432" s="91"/>
      <c r="Q432" s="78"/>
      <c r="R432" s="78"/>
      <c r="S432" s="91"/>
      <c r="T432" s="78"/>
    </row>
    <row r="433" spans="1:20" s="161" customFormat="1" ht="45">
      <c r="A433" s="157"/>
      <c r="B433" s="195" t="s">
        <v>217</v>
      </c>
      <c r="C433" s="158">
        <f>F433+K433+M433+S433+P433</f>
        <v>0</v>
      </c>
      <c r="D433" s="158">
        <f>H433+L433+N433+Q433+T433</f>
        <v>1700</v>
      </c>
      <c r="E433" s="159"/>
      <c r="F433" s="160"/>
      <c r="G433" s="159"/>
      <c r="H433" s="159"/>
      <c r="I433" s="159"/>
      <c r="J433" s="159"/>
      <c r="K433" s="160"/>
      <c r="L433" s="159"/>
      <c r="M433" s="160">
        <v>0</v>
      </c>
      <c r="N433" s="216">
        <v>1700</v>
      </c>
      <c r="O433" s="159"/>
      <c r="P433" s="160"/>
      <c r="Q433" s="159"/>
      <c r="R433" s="159"/>
      <c r="S433" s="160"/>
      <c r="T433" s="159"/>
    </row>
    <row r="434" spans="1:20" ht="45">
      <c r="A434" s="6"/>
      <c r="B434" s="6" t="s">
        <v>192</v>
      </c>
      <c r="C434" s="35">
        <f t="shared" si="50"/>
        <v>5000</v>
      </c>
      <c r="D434" s="35">
        <f t="shared" si="51"/>
        <v>5000</v>
      </c>
      <c r="E434" s="8" t="s">
        <v>107</v>
      </c>
      <c r="F434" s="89">
        <v>5000</v>
      </c>
      <c r="G434" s="29"/>
      <c r="H434" s="29">
        <v>5000</v>
      </c>
      <c r="I434" s="29"/>
      <c r="J434" s="3"/>
      <c r="K434" s="88"/>
      <c r="L434" s="28"/>
      <c r="M434" s="88"/>
      <c r="N434" s="28"/>
      <c r="O434" s="28"/>
      <c r="P434" s="88"/>
      <c r="Q434" s="28"/>
      <c r="R434" s="3"/>
      <c r="S434" s="95"/>
      <c r="T434" s="23"/>
    </row>
    <row r="435" spans="1:20" s="42" customFormat="1" ht="30">
      <c r="A435" s="53">
        <v>5309</v>
      </c>
      <c r="B435" s="53" t="s">
        <v>51</v>
      </c>
      <c r="C435" s="35">
        <f t="shared" si="50"/>
        <v>0</v>
      </c>
      <c r="D435" s="35">
        <f t="shared" si="51"/>
        <v>0</v>
      </c>
      <c r="E435" s="55"/>
      <c r="F435" s="89">
        <f>SUM(F436:F438)</f>
        <v>0</v>
      </c>
      <c r="G435" s="54">
        <f>SUM(G436:G438)</f>
        <v>0</v>
      </c>
      <c r="H435" s="54">
        <f>SUM(H436:H438)</f>
        <v>0</v>
      </c>
      <c r="I435" s="54">
        <f>SUM(I436:I438)</f>
        <v>0</v>
      </c>
      <c r="J435" s="57"/>
      <c r="K435" s="88">
        <f>SUM(K436:K438)</f>
        <v>0</v>
      </c>
      <c r="L435" s="44">
        <f>SUM(L436:L438)</f>
        <v>0</v>
      </c>
      <c r="M435" s="88">
        <f>SUM(M436:M438)</f>
        <v>0</v>
      </c>
      <c r="N435" s="44">
        <f>SUM(N436:N438)</f>
        <v>0</v>
      </c>
      <c r="O435" s="44"/>
      <c r="P435" s="88">
        <f>SUM(P436:P438)</f>
        <v>0</v>
      </c>
      <c r="Q435" s="44">
        <f>SUM(Q436:Q438)</f>
        <v>0</v>
      </c>
      <c r="R435" s="57"/>
      <c r="S435" s="95">
        <f>SUM(S436:S438)</f>
        <v>0</v>
      </c>
      <c r="T435" s="59">
        <f>SUM(T436:T438)</f>
        <v>0</v>
      </c>
    </row>
    <row r="436" spans="1:20" s="42" customFormat="1" ht="15">
      <c r="A436" s="45"/>
      <c r="B436" s="45"/>
      <c r="C436" s="35">
        <f t="shared" si="50"/>
        <v>0</v>
      </c>
      <c r="D436" s="35">
        <f t="shared" si="51"/>
        <v>0</v>
      </c>
      <c r="E436" s="48"/>
      <c r="F436" s="89"/>
      <c r="G436" s="47"/>
      <c r="H436" s="47"/>
      <c r="I436" s="47"/>
      <c r="J436" s="50"/>
      <c r="K436" s="88"/>
      <c r="L436" s="41"/>
      <c r="M436" s="88"/>
      <c r="N436" s="41"/>
      <c r="O436" s="41"/>
      <c r="P436" s="88"/>
      <c r="Q436" s="41"/>
      <c r="R436" s="50"/>
      <c r="S436" s="95"/>
      <c r="T436" s="61"/>
    </row>
    <row r="437" spans="1:20" s="42" customFormat="1" ht="15">
      <c r="A437" s="45"/>
      <c r="B437" s="45"/>
      <c r="C437" s="35">
        <f t="shared" si="50"/>
        <v>0</v>
      </c>
      <c r="D437" s="35">
        <f t="shared" si="51"/>
        <v>0</v>
      </c>
      <c r="E437" s="48"/>
      <c r="F437" s="89"/>
      <c r="G437" s="47"/>
      <c r="H437" s="47"/>
      <c r="I437" s="47"/>
      <c r="J437" s="50"/>
      <c r="K437" s="88"/>
      <c r="L437" s="41"/>
      <c r="M437" s="88"/>
      <c r="N437" s="41"/>
      <c r="O437" s="41"/>
      <c r="P437" s="88"/>
      <c r="Q437" s="41"/>
      <c r="R437" s="50"/>
      <c r="S437" s="95"/>
      <c r="T437" s="61"/>
    </row>
    <row r="438" spans="1:20" ht="15">
      <c r="A438" s="30"/>
      <c r="B438" s="6" t="s">
        <v>39</v>
      </c>
      <c r="C438" s="35">
        <f t="shared" si="50"/>
        <v>0</v>
      </c>
      <c r="D438" s="35">
        <f t="shared" si="51"/>
        <v>0</v>
      </c>
      <c r="E438" s="8"/>
      <c r="F438" s="89"/>
      <c r="G438" s="29"/>
      <c r="H438" s="29"/>
      <c r="I438" s="29"/>
      <c r="J438" s="3"/>
      <c r="K438" s="88"/>
      <c r="L438" s="28"/>
      <c r="M438" s="88"/>
      <c r="N438" s="28"/>
      <c r="O438" s="28"/>
      <c r="P438" s="88"/>
      <c r="Q438" s="28"/>
      <c r="R438" s="3"/>
      <c r="S438" s="95"/>
      <c r="T438" s="23"/>
    </row>
    <row r="439" spans="1:20" s="31" customFormat="1" ht="15">
      <c r="A439" s="66" t="s">
        <v>17</v>
      </c>
      <c r="B439" s="66" t="s">
        <v>36</v>
      </c>
      <c r="C439" s="35">
        <f t="shared" si="50"/>
        <v>0</v>
      </c>
      <c r="D439" s="35">
        <f t="shared" si="51"/>
        <v>0</v>
      </c>
      <c r="E439" s="67"/>
      <c r="F439" s="88">
        <f>F440+F444</f>
        <v>0</v>
      </c>
      <c r="G439" s="68">
        <f>G440+G444</f>
        <v>0</v>
      </c>
      <c r="H439" s="68">
        <f>H440+H444</f>
        <v>0</v>
      </c>
      <c r="I439" s="68">
        <f>I440+I444</f>
        <v>0</v>
      </c>
      <c r="J439" s="67"/>
      <c r="K439" s="88">
        <f>K440+K444</f>
        <v>0</v>
      </c>
      <c r="L439" s="68">
        <f>L440+L444</f>
        <v>0</v>
      </c>
      <c r="M439" s="88">
        <f>M440+M444</f>
        <v>0</v>
      </c>
      <c r="N439" s="68">
        <f>N440+N444</f>
        <v>0</v>
      </c>
      <c r="O439" s="68"/>
      <c r="P439" s="88">
        <f>P440+P444</f>
        <v>0</v>
      </c>
      <c r="Q439" s="68">
        <f>Q440+Q444</f>
        <v>0</v>
      </c>
      <c r="R439" s="67"/>
      <c r="S439" s="95">
        <f>S440+S444</f>
        <v>0</v>
      </c>
      <c r="T439" s="69">
        <f>T440+T444</f>
        <v>0</v>
      </c>
    </row>
    <row r="440" spans="1:20" s="42" customFormat="1" ht="30">
      <c r="A440" s="53">
        <v>5301</v>
      </c>
      <c r="B440" s="53" t="s">
        <v>50</v>
      </c>
      <c r="C440" s="35">
        <f t="shared" si="50"/>
        <v>0</v>
      </c>
      <c r="D440" s="35">
        <f t="shared" si="51"/>
        <v>0</v>
      </c>
      <c r="E440" s="62"/>
      <c r="F440" s="91">
        <f>SUM(F441:F443)</f>
        <v>0</v>
      </c>
      <c r="G440" s="62">
        <f>SUM(G441:G443)</f>
        <v>0</v>
      </c>
      <c r="H440" s="62">
        <f>SUM(H441:H443)</f>
        <v>0</v>
      </c>
      <c r="I440" s="62">
        <f>SUM(I441:I443)</f>
        <v>0</v>
      </c>
      <c r="J440" s="62"/>
      <c r="K440" s="91">
        <f>SUM(K441:K443)</f>
        <v>0</v>
      </c>
      <c r="L440" s="62">
        <f>SUM(L441:L443)</f>
        <v>0</v>
      </c>
      <c r="M440" s="91">
        <f>SUM(M441:M443)</f>
        <v>0</v>
      </c>
      <c r="N440" s="62">
        <f>SUM(N441:N443)</f>
        <v>0</v>
      </c>
      <c r="O440" s="62"/>
      <c r="P440" s="91">
        <f>SUM(P441:P443)</f>
        <v>0</v>
      </c>
      <c r="Q440" s="62">
        <f>SUM(Q441:Q443)</f>
        <v>0</v>
      </c>
      <c r="R440" s="62"/>
      <c r="S440" s="91">
        <f>SUM(S441:S443)</f>
        <v>0</v>
      </c>
      <c r="T440" s="62">
        <f>SUM(T441:T443)</f>
        <v>0</v>
      </c>
    </row>
    <row r="441" spans="1:20" s="42" customFormat="1" ht="15">
      <c r="A441" s="45"/>
      <c r="B441" s="45"/>
      <c r="C441" s="35"/>
      <c r="D441" s="35"/>
      <c r="E441" s="78"/>
      <c r="F441" s="91"/>
      <c r="G441" s="78"/>
      <c r="H441" s="78"/>
      <c r="I441" s="78"/>
      <c r="J441" s="78"/>
      <c r="K441" s="91"/>
      <c r="L441" s="78"/>
      <c r="M441" s="91"/>
      <c r="N441" s="78"/>
      <c r="O441" s="78"/>
      <c r="P441" s="91"/>
      <c r="Q441" s="78"/>
      <c r="R441" s="78"/>
      <c r="S441" s="91"/>
      <c r="T441" s="78"/>
    </row>
    <row r="442" spans="1:20" s="42" customFormat="1" ht="15">
      <c r="A442" s="45"/>
      <c r="B442" s="45"/>
      <c r="C442" s="35">
        <f t="shared" si="50"/>
        <v>0</v>
      </c>
      <c r="D442" s="35">
        <f t="shared" si="51"/>
        <v>0</v>
      </c>
      <c r="E442" s="78"/>
      <c r="F442" s="91"/>
      <c r="G442" s="78"/>
      <c r="H442" s="78"/>
      <c r="I442" s="78"/>
      <c r="J442" s="78"/>
      <c r="K442" s="91"/>
      <c r="L442" s="78"/>
      <c r="M442" s="91"/>
      <c r="N442" s="78"/>
      <c r="O442" s="78"/>
      <c r="P442" s="91"/>
      <c r="Q442" s="78"/>
      <c r="R442" s="78"/>
      <c r="S442" s="91"/>
      <c r="T442" s="78"/>
    </row>
    <row r="443" spans="1:20" ht="15">
      <c r="A443" s="6"/>
      <c r="B443" s="6" t="s">
        <v>47</v>
      </c>
      <c r="C443" s="35">
        <f t="shared" si="50"/>
        <v>0</v>
      </c>
      <c r="D443" s="35">
        <f t="shared" si="51"/>
        <v>0</v>
      </c>
      <c r="E443" s="8"/>
      <c r="F443" s="89"/>
      <c r="G443" s="29"/>
      <c r="H443" s="29"/>
      <c r="I443" s="29"/>
      <c r="J443" s="3"/>
      <c r="K443" s="88"/>
      <c r="L443" s="28"/>
      <c r="M443" s="88"/>
      <c r="N443" s="28"/>
      <c r="O443" s="28"/>
      <c r="P443" s="88"/>
      <c r="Q443" s="28"/>
      <c r="R443" s="3"/>
      <c r="S443" s="95"/>
      <c r="T443" s="23"/>
    </row>
    <row r="444" spans="1:20" s="42" customFormat="1" ht="30">
      <c r="A444" s="53">
        <v>5309</v>
      </c>
      <c r="B444" s="53" t="s">
        <v>51</v>
      </c>
      <c r="C444" s="35">
        <f t="shared" si="50"/>
        <v>0</v>
      </c>
      <c r="D444" s="35">
        <f t="shared" si="51"/>
        <v>0</v>
      </c>
      <c r="E444" s="55"/>
      <c r="F444" s="89">
        <f>SUM(F445:F447)</f>
        <v>0</v>
      </c>
      <c r="G444" s="54">
        <f>SUM(G445:G447)</f>
        <v>0</v>
      </c>
      <c r="H444" s="54">
        <f>SUM(H445:H447)</f>
        <v>0</v>
      </c>
      <c r="I444" s="54">
        <f>SUM(I445:I447)</f>
        <v>0</v>
      </c>
      <c r="J444" s="57"/>
      <c r="K444" s="88">
        <f>SUM(K445:K447)</f>
        <v>0</v>
      </c>
      <c r="L444" s="44">
        <f>SUM(L445:L447)</f>
        <v>0</v>
      </c>
      <c r="M444" s="88">
        <f>SUM(M445:M447)</f>
        <v>0</v>
      </c>
      <c r="N444" s="44">
        <f>SUM(N445:N447)</f>
        <v>0</v>
      </c>
      <c r="O444" s="44"/>
      <c r="P444" s="88">
        <f>SUM(P445:P447)</f>
        <v>0</v>
      </c>
      <c r="Q444" s="44">
        <f>SUM(Q445:Q447)</f>
        <v>0</v>
      </c>
      <c r="R444" s="57"/>
      <c r="S444" s="95">
        <f>SUM(S445:S447)</f>
        <v>0</v>
      </c>
      <c r="T444" s="59">
        <f>SUM(T445:T447)</f>
        <v>0</v>
      </c>
    </row>
    <row r="445" spans="1:20" s="42" customFormat="1" ht="15">
      <c r="A445" s="45"/>
      <c r="B445" s="45"/>
      <c r="C445" s="35">
        <f t="shared" si="50"/>
        <v>0</v>
      </c>
      <c r="D445" s="35">
        <f t="shared" si="51"/>
        <v>0</v>
      </c>
      <c r="E445" s="48"/>
      <c r="F445" s="89"/>
      <c r="G445" s="47"/>
      <c r="H445" s="47"/>
      <c r="I445" s="47"/>
      <c r="J445" s="50"/>
      <c r="K445" s="88"/>
      <c r="L445" s="41"/>
      <c r="M445" s="88"/>
      <c r="N445" s="41"/>
      <c r="O445" s="41"/>
      <c r="P445" s="88"/>
      <c r="Q445" s="41"/>
      <c r="R445" s="50"/>
      <c r="S445" s="95"/>
      <c r="T445" s="61"/>
    </row>
    <row r="446" spans="1:20" s="42" customFormat="1" ht="15">
      <c r="A446" s="45"/>
      <c r="B446" s="45"/>
      <c r="C446" s="35">
        <f t="shared" si="50"/>
        <v>0</v>
      </c>
      <c r="D446" s="35">
        <f t="shared" si="51"/>
        <v>0</v>
      </c>
      <c r="E446" s="48"/>
      <c r="F446" s="89"/>
      <c r="G446" s="47"/>
      <c r="H446" s="47"/>
      <c r="I446" s="47"/>
      <c r="J446" s="50"/>
      <c r="K446" s="88"/>
      <c r="L446" s="41"/>
      <c r="M446" s="88"/>
      <c r="N446" s="41"/>
      <c r="O446" s="41"/>
      <c r="P446" s="88"/>
      <c r="Q446" s="41"/>
      <c r="R446" s="50"/>
      <c r="S446" s="95"/>
      <c r="T446" s="61"/>
    </row>
    <row r="447" spans="1:20" ht="15">
      <c r="A447" s="30"/>
      <c r="B447" s="6" t="s">
        <v>39</v>
      </c>
      <c r="C447" s="35">
        <f t="shared" si="50"/>
        <v>0</v>
      </c>
      <c r="D447" s="35">
        <f t="shared" si="51"/>
        <v>0</v>
      </c>
      <c r="E447" s="8"/>
      <c r="F447" s="89"/>
      <c r="G447" s="29"/>
      <c r="H447" s="29"/>
      <c r="I447" s="29"/>
      <c r="J447" s="3"/>
      <c r="K447" s="88"/>
      <c r="L447" s="28"/>
      <c r="M447" s="88"/>
      <c r="N447" s="28"/>
      <c r="O447" s="28"/>
      <c r="P447" s="88"/>
      <c r="Q447" s="28"/>
      <c r="R447" s="3"/>
      <c r="S447" s="95"/>
      <c r="T447" s="23"/>
    </row>
    <row r="448" spans="1:20" s="42" customFormat="1" ht="15">
      <c r="A448" s="32">
        <v>5400</v>
      </c>
      <c r="B448" s="37" t="s">
        <v>6</v>
      </c>
      <c r="C448" s="35">
        <f aca="true" t="shared" si="52" ref="C448:C511">F448+K448+M448+S448+P448</f>
        <v>19450</v>
      </c>
      <c r="D448" s="35">
        <f t="shared" si="51"/>
        <v>19450</v>
      </c>
      <c r="E448" s="34"/>
      <c r="F448" s="88">
        <f>F449+F452+F455+F458+F461+F464+F467+F470</f>
        <v>0</v>
      </c>
      <c r="G448" s="35">
        <f>G449+G452+G455+G458+G461+G464+G467+G470</f>
        <v>0</v>
      </c>
      <c r="H448" s="35">
        <f>H449+H452+H455+H458+H461+H464+H467+H470</f>
        <v>0</v>
      </c>
      <c r="I448" s="35">
        <f>I449+I452+I455+I458+I461+I464+I467+I470</f>
        <v>0</v>
      </c>
      <c r="J448" s="38"/>
      <c r="K448" s="88">
        <f aca="true" t="shared" si="53" ref="K448:Q448">K449+K452+K455+K458+K461+K464+K467+K470</f>
        <v>0</v>
      </c>
      <c r="L448" s="35">
        <f t="shared" si="53"/>
        <v>0</v>
      </c>
      <c r="M448" s="88">
        <f t="shared" si="53"/>
        <v>19450</v>
      </c>
      <c r="N448" s="35">
        <f t="shared" si="53"/>
        <v>19450</v>
      </c>
      <c r="O448" s="35"/>
      <c r="P448" s="88">
        <f t="shared" si="53"/>
        <v>0</v>
      </c>
      <c r="Q448" s="35">
        <f t="shared" si="53"/>
        <v>0</v>
      </c>
      <c r="R448" s="38"/>
      <c r="S448" s="95">
        <f>S449+S452+S455+S458+S461+S464+S467+S470</f>
        <v>0</v>
      </c>
      <c r="T448" s="39">
        <f>T449+T452+T455+T458+T461+T464+T467+T470</f>
        <v>0</v>
      </c>
    </row>
    <row r="449" spans="1:20" s="31" customFormat="1" ht="15">
      <c r="A449" s="66" t="s">
        <v>10</v>
      </c>
      <c r="B449" s="66" t="s">
        <v>29</v>
      </c>
      <c r="C449" s="35">
        <f t="shared" si="52"/>
        <v>0</v>
      </c>
      <c r="D449" s="35">
        <f t="shared" si="51"/>
        <v>0</v>
      </c>
      <c r="E449" s="67"/>
      <c r="F449" s="88">
        <f>SUM(F450:F451)</f>
        <v>0</v>
      </c>
      <c r="G449" s="68">
        <f>SUM(G450:G451)</f>
        <v>0</v>
      </c>
      <c r="H449" s="68">
        <f>SUM(H450:H451)</f>
        <v>0</v>
      </c>
      <c r="I449" s="68">
        <f>SUM(I450:I451)</f>
        <v>0</v>
      </c>
      <c r="J449" s="67"/>
      <c r="K449" s="88">
        <f>SUM(K450:K451)</f>
        <v>0</v>
      </c>
      <c r="L449" s="68">
        <f aca="true" t="shared" si="54" ref="L449:Q449">SUM(L450:L451)</f>
        <v>0</v>
      </c>
      <c r="M449" s="88">
        <f t="shared" si="54"/>
        <v>0</v>
      </c>
      <c r="N449" s="68">
        <f t="shared" si="54"/>
        <v>0</v>
      </c>
      <c r="O449" s="68"/>
      <c r="P449" s="88">
        <f t="shared" si="54"/>
        <v>0</v>
      </c>
      <c r="Q449" s="68">
        <f t="shared" si="54"/>
        <v>0</v>
      </c>
      <c r="R449" s="67"/>
      <c r="S449" s="95">
        <f>SUM(S450:S451)</f>
        <v>0</v>
      </c>
      <c r="T449" s="69">
        <f>SUM(T450:T451)</f>
        <v>0</v>
      </c>
    </row>
    <row r="450" spans="1:20" ht="15">
      <c r="A450" s="6"/>
      <c r="B450" s="6"/>
      <c r="C450" s="35">
        <f t="shared" si="52"/>
        <v>0</v>
      </c>
      <c r="D450" s="35">
        <f t="shared" si="51"/>
        <v>0</v>
      </c>
      <c r="E450" s="8"/>
      <c r="F450" s="88"/>
      <c r="G450" s="28"/>
      <c r="H450" s="28"/>
      <c r="I450" s="28"/>
      <c r="J450" s="3"/>
      <c r="K450" s="88"/>
      <c r="L450" s="28"/>
      <c r="M450" s="88"/>
      <c r="N450" s="28"/>
      <c r="O450" s="28"/>
      <c r="P450" s="88"/>
      <c r="Q450" s="28"/>
      <c r="R450" s="3"/>
      <c r="S450" s="95"/>
      <c r="T450" s="23"/>
    </row>
    <row r="451" spans="1:20" ht="15">
      <c r="A451" s="14"/>
      <c r="B451" s="6" t="s">
        <v>22</v>
      </c>
      <c r="C451" s="35">
        <f t="shared" si="52"/>
        <v>0</v>
      </c>
      <c r="D451" s="35">
        <f t="shared" si="51"/>
        <v>0</v>
      </c>
      <c r="E451" s="8"/>
      <c r="F451" s="88"/>
      <c r="G451" s="28"/>
      <c r="H451" s="28"/>
      <c r="I451" s="28"/>
      <c r="J451" s="3"/>
      <c r="K451" s="88"/>
      <c r="L451" s="28"/>
      <c r="M451" s="88"/>
      <c r="N451" s="28"/>
      <c r="O451" s="28"/>
      <c r="P451" s="88"/>
      <c r="Q451" s="28"/>
      <c r="R451" s="3"/>
      <c r="S451" s="95"/>
      <c r="T451" s="23"/>
    </row>
    <row r="452" spans="1:20" s="31" customFormat="1" ht="15">
      <c r="A452" s="66" t="s">
        <v>11</v>
      </c>
      <c r="B452" s="66" t="s">
        <v>30</v>
      </c>
      <c r="C452" s="35">
        <f t="shared" si="52"/>
        <v>0</v>
      </c>
      <c r="D452" s="35">
        <f t="shared" si="51"/>
        <v>0</v>
      </c>
      <c r="E452" s="67"/>
      <c r="F452" s="88">
        <f>SUM(F453:F454)</f>
        <v>0</v>
      </c>
      <c r="G452" s="68">
        <f>SUM(G453:G454)</f>
        <v>0</v>
      </c>
      <c r="H452" s="68">
        <f>SUM(H453:H454)</f>
        <v>0</v>
      </c>
      <c r="I452" s="68">
        <f>SUM(I453:I454)</f>
        <v>0</v>
      </c>
      <c r="J452" s="67"/>
      <c r="K452" s="88">
        <f>SUM(K453:K454)</f>
        <v>0</v>
      </c>
      <c r="L452" s="68">
        <f>SUM(L453:L454)</f>
        <v>0</v>
      </c>
      <c r="M452" s="88">
        <f>SUM(M453:M454)</f>
        <v>0</v>
      </c>
      <c r="N452" s="68">
        <f>SUM(N453:N454)</f>
        <v>0</v>
      </c>
      <c r="O452" s="68"/>
      <c r="P452" s="88">
        <f>SUM(P453:P454)</f>
        <v>0</v>
      </c>
      <c r="Q452" s="68">
        <f>SUM(Q453:Q454)</f>
        <v>0</v>
      </c>
      <c r="R452" s="67"/>
      <c r="S452" s="95">
        <f>SUM(S453:S454)</f>
        <v>0</v>
      </c>
      <c r="T452" s="69">
        <f>SUM(T453:T454)</f>
        <v>0</v>
      </c>
    </row>
    <row r="453" spans="1:20" ht="15">
      <c r="A453" s="6"/>
      <c r="B453" s="6"/>
      <c r="C453" s="35">
        <f t="shared" si="52"/>
        <v>0</v>
      </c>
      <c r="D453" s="35">
        <f t="shared" si="51"/>
        <v>0</v>
      </c>
      <c r="E453" s="8"/>
      <c r="F453" s="88"/>
      <c r="G453" s="28"/>
      <c r="H453" s="28"/>
      <c r="I453" s="28"/>
      <c r="J453" s="3"/>
      <c r="K453" s="88"/>
      <c r="L453" s="28"/>
      <c r="M453" s="88"/>
      <c r="N453" s="28"/>
      <c r="O453" s="28"/>
      <c r="P453" s="88"/>
      <c r="Q453" s="28"/>
      <c r="R453" s="3"/>
      <c r="S453" s="95"/>
      <c r="T453" s="23"/>
    </row>
    <row r="454" spans="1:20" ht="15">
      <c r="A454" s="14"/>
      <c r="B454" s="6" t="s">
        <v>22</v>
      </c>
      <c r="C454" s="35">
        <f t="shared" si="52"/>
        <v>0</v>
      </c>
      <c r="D454" s="35">
        <f t="shared" si="51"/>
        <v>0</v>
      </c>
      <c r="E454" s="8"/>
      <c r="F454" s="88"/>
      <c r="G454" s="28"/>
      <c r="H454" s="28"/>
      <c r="I454" s="28"/>
      <c r="J454" s="3"/>
      <c r="K454" s="88"/>
      <c r="L454" s="28"/>
      <c r="M454" s="88"/>
      <c r="N454" s="28"/>
      <c r="O454" s="28"/>
      <c r="P454" s="88"/>
      <c r="Q454" s="28"/>
      <c r="R454" s="3"/>
      <c r="S454" s="95"/>
      <c r="T454" s="23"/>
    </row>
    <row r="455" spans="1:20" s="31" customFormat="1" ht="15">
      <c r="A455" s="66" t="s">
        <v>12</v>
      </c>
      <c r="B455" s="66" t="s">
        <v>31</v>
      </c>
      <c r="C455" s="35">
        <f t="shared" si="52"/>
        <v>0</v>
      </c>
      <c r="D455" s="35">
        <f t="shared" si="51"/>
        <v>0</v>
      </c>
      <c r="E455" s="67"/>
      <c r="F455" s="88">
        <f>SUM(F456:F457)</f>
        <v>0</v>
      </c>
      <c r="G455" s="68">
        <f>SUM(G456:G457)</f>
        <v>0</v>
      </c>
      <c r="H455" s="68">
        <f>SUM(H456:H457)</f>
        <v>0</v>
      </c>
      <c r="I455" s="68">
        <f>SUM(I456:I457)</f>
        <v>0</v>
      </c>
      <c r="J455" s="67"/>
      <c r="K455" s="88">
        <f>SUM(K456:K457)</f>
        <v>0</v>
      </c>
      <c r="L455" s="68">
        <f>SUM(L456:L457)</f>
        <v>0</v>
      </c>
      <c r="M455" s="88">
        <f>SUM(M456:M457)</f>
        <v>0</v>
      </c>
      <c r="N455" s="68">
        <f>SUM(N456:N457)</f>
        <v>0</v>
      </c>
      <c r="O455" s="68"/>
      <c r="P455" s="88">
        <f>SUM(P456:P457)</f>
        <v>0</v>
      </c>
      <c r="Q455" s="68">
        <f>SUM(Q456:Q457)</f>
        <v>0</v>
      </c>
      <c r="R455" s="67"/>
      <c r="S455" s="95">
        <f>SUM(S456:S457)</f>
        <v>0</v>
      </c>
      <c r="T455" s="69">
        <f>SUM(T456:T457)</f>
        <v>0</v>
      </c>
    </row>
    <row r="456" spans="1:20" ht="15">
      <c r="A456" s="6"/>
      <c r="B456" s="6"/>
      <c r="C456" s="35">
        <f t="shared" si="52"/>
        <v>0</v>
      </c>
      <c r="D456" s="35">
        <f t="shared" si="51"/>
        <v>0</v>
      </c>
      <c r="E456" s="8"/>
      <c r="F456" s="88"/>
      <c r="G456" s="28"/>
      <c r="H456" s="28"/>
      <c r="I456" s="28"/>
      <c r="J456" s="3"/>
      <c r="K456" s="88"/>
      <c r="L456" s="28"/>
      <c r="M456" s="88"/>
      <c r="N456" s="28"/>
      <c r="O456" s="28"/>
      <c r="P456" s="88"/>
      <c r="Q456" s="28"/>
      <c r="R456" s="3"/>
      <c r="S456" s="95"/>
      <c r="T456" s="23"/>
    </row>
    <row r="457" spans="1:20" ht="15">
      <c r="A457" s="14"/>
      <c r="B457" s="6" t="s">
        <v>22</v>
      </c>
      <c r="C457" s="35">
        <f t="shared" si="52"/>
        <v>0</v>
      </c>
      <c r="D457" s="35">
        <f t="shared" si="51"/>
        <v>0</v>
      </c>
      <c r="E457" s="8"/>
      <c r="F457" s="88"/>
      <c r="G457" s="28"/>
      <c r="H457" s="28"/>
      <c r="I457" s="28"/>
      <c r="J457" s="3"/>
      <c r="K457" s="88"/>
      <c r="L457" s="28"/>
      <c r="M457" s="88"/>
      <c r="N457" s="28"/>
      <c r="O457" s="28"/>
      <c r="P457" s="88"/>
      <c r="Q457" s="28"/>
      <c r="R457" s="3"/>
      <c r="S457" s="95"/>
      <c r="T457" s="23"/>
    </row>
    <row r="458" spans="1:20" s="31" customFormat="1" ht="15">
      <c r="A458" s="66" t="s">
        <v>13</v>
      </c>
      <c r="B458" s="66" t="s">
        <v>32</v>
      </c>
      <c r="C458" s="35">
        <f t="shared" si="52"/>
        <v>0</v>
      </c>
      <c r="D458" s="35">
        <f t="shared" si="51"/>
        <v>0</v>
      </c>
      <c r="E458" s="67"/>
      <c r="F458" s="88">
        <f>SUM(F459:F460)</f>
        <v>0</v>
      </c>
      <c r="G458" s="68">
        <f>SUM(G459:G460)</f>
        <v>0</v>
      </c>
      <c r="H458" s="68">
        <f>SUM(H459:H460)</f>
        <v>0</v>
      </c>
      <c r="I458" s="68">
        <f>SUM(I459:I460)</f>
        <v>0</v>
      </c>
      <c r="J458" s="67"/>
      <c r="K458" s="88">
        <f>SUM(K459:K460)</f>
        <v>0</v>
      </c>
      <c r="L458" s="68">
        <f>SUM(L459:L460)</f>
        <v>0</v>
      </c>
      <c r="M458" s="88">
        <f>SUM(M459:M460)</f>
        <v>0</v>
      </c>
      <c r="N458" s="68">
        <f>SUM(N459:N460)</f>
        <v>0</v>
      </c>
      <c r="O458" s="68"/>
      <c r="P458" s="88">
        <f>SUM(P459:P460)</f>
        <v>0</v>
      </c>
      <c r="Q458" s="68">
        <f>SUM(Q459:Q460)</f>
        <v>0</v>
      </c>
      <c r="R458" s="67"/>
      <c r="S458" s="95">
        <f>SUM(S459:S460)</f>
        <v>0</v>
      </c>
      <c r="T458" s="69">
        <f>SUM(T459:T460)</f>
        <v>0</v>
      </c>
    </row>
    <row r="459" spans="1:20" ht="15">
      <c r="A459" s="6"/>
      <c r="B459" s="6"/>
      <c r="C459" s="35">
        <f t="shared" si="52"/>
        <v>0</v>
      </c>
      <c r="D459" s="35">
        <f t="shared" si="51"/>
        <v>0</v>
      </c>
      <c r="E459" s="8"/>
      <c r="F459" s="88"/>
      <c r="G459" s="28"/>
      <c r="H459" s="28"/>
      <c r="I459" s="28"/>
      <c r="J459" s="3"/>
      <c r="K459" s="88"/>
      <c r="L459" s="28"/>
      <c r="M459" s="88"/>
      <c r="N459" s="28"/>
      <c r="O459" s="28"/>
      <c r="P459" s="88"/>
      <c r="Q459" s="28"/>
      <c r="R459" s="3"/>
      <c r="S459" s="95"/>
      <c r="T459" s="23"/>
    </row>
    <row r="460" spans="1:20" ht="15">
      <c r="A460" s="14"/>
      <c r="B460" s="6" t="s">
        <v>22</v>
      </c>
      <c r="C460" s="35">
        <f t="shared" si="52"/>
        <v>0</v>
      </c>
      <c r="D460" s="35">
        <f t="shared" si="51"/>
        <v>0</v>
      </c>
      <c r="E460" s="8"/>
      <c r="F460" s="88"/>
      <c r="G460" s="28"/>
      <c r="H460" s="28"/>
      <c r="I460" s="28"/>
      <c r="J460" s="3"/>
      <c r="K460" s="88"/>
      <c r="L460" s="28"/>
      <c r="M460" s="88"/>
      <c r="N460" s="28"/>
      <c r="O460" s="28"/>
      <c r="P460" s="88"/>
      <c r="Q460" s="28"/>
      <c r="R460" s="3"/>
      <c r="S460" s="95"/>
      <c r="T460" s="23"/>
    </row>
    <row r="461" spans="1:20" s="31" customFormat="1" ht="15">
      <c r="A461" s="66" t="s">
        <v>14</v>
      </c>
      <c r="B461" s="66" t="s">
        <v>33</v>
      </c>
      <c r="C461" s="35">
        <f t="shared" si="52"/>
        <v>0</v>
      </c>
      <c r="D461" s="35">
        <f t="shared" si="51"/>
        <v>0</v>
      </c>
      <c r="E461" s="67"/>
      <c r="F461" s="88">
        <f>SUM(F462:F463)</f>
        <v>0</v>
      </c>
      <c r="G461" s="68">
        <f>SUM(G462:G463)</f>
        <v>0</v>
      </c>
      <c r="H461" s="68">
        <f>SUM(H462:H463)</f>
        <v>0</v>
      </c>
      <c r="I461" s="68">
        <f>SUM(I462:I463)</f>
        <v>0</v>
      </c>
      <c r="J461" s="67"/>
      <c r="K461" s="88">
        <f>SUM(K462:K463)</f>
        <v>0</v>
      </c>
      <c r="L461" s="68">
        <f>SUM(L462:L463)</f>
        <v>0</v>
      </c>
      <c r="M461" s="88">
        <f>SUM(M462:M463)</f>
        <v>0</v>
      </c>
      <c r="N461" s="68">
        <f>SUM(N462:N463)</f>
        <v>0</v>
      </c>
      <c r="O461" s="68"/>
      <c r="P461" s="88">
        <f>SUM(P462:P463)</f>
        <v>0</v>
      </c>
      <c r="Q461" s="68">
        <f>SUM(Q462:Q463)</f>
        <v>0</v>
      </c>
      <c r="R461" s="67"/>
      <c r="S461" s="95">
        <f>SUM(S462:S463)</f>
        <v>0</v>
      </c>
      <c r="T461" s="69">
        <f>SUM(T462:T463)</f>
        <v>0</v>
      </c>
    </row>
    <row r="462" spans="1:20" ht="15">
      <c r="A462" s="6"/>
      <c r="B462" s="6"/>
      <c r="C462" s="35">
        <f t="shared" si="52"/>
        <v>0</v>
      </c>
      <c r="D462" s="35">
        <f t="shared" si="51"/>
        <v>0</v>
      </c>
      <c r="E462" s="8"/>
      <c r="F462" s="88"/>
      <c r="G462" s="28"/>
      <c r="H462" s="28"/>
      <c r="I462" s="28"/>
      <c r="J462" s="3"/>
      <c r="K462" s="88"/>
      <c r="L462" s="28"/>
      <c r="M462" s="88"/>
      <c r="N462" s="28"/>
      <c r="O462" s="28"/>
      <c r="P462" s="88"/>
      <c r="Q462" s="28"/>
      <c r="R462" s="3"/>
      <c r="S462" s="95"/>
      <c r="T462" s="23"/>
    </row>
    <row r="463" spans="1:20" ht="15">
      <c r="A463" s="8"/>
      <c r="B463" s="6" t="s">
        <v>22</v>
      </c>
      <c r="C463" s="35">
        <f t="shared" si="52"/>
        <v>0</v>
      </c>
      <c r="D463" s="35">
        <f t="shared" si="51"/>
        <v>0</v>
      </c>
      <c r="E463" s="8"/>
      <c r="F463" s="88"/>
      <c r="G463" s="28"/>
      <c r="H463" s="28"/>
      <c r="I463" s="28"/>
      <c r="J463" s="3"/>
      <c r="K463" s="88"/>
      <c r="L463" s="28"/>
      <c r="M463" s="88"/>
      <c r="N463" s="28"/>
      <c r="O463" s="28"/>
      <c r="P463" s="88"/>
      <c r="Q463" s="28"/>
      <c r="R463" s="3"/>
      <c r="S463" s="95"/>
      <c r="T463" s="23"/>
    </row>
    <row r="464" spans="1:20" s="31" customFormat="1" ht="45">
      <c r="A464" s="66" t="s">
        <v>15</v>
      </c>
      <c r="B464" s="66" t="s">
        <v>34</v>
      </c>
      <c r="C464" s="35">
        <f t="shared" si="52"/>
        <v>19450</v>
      </c>
      <c r="D464" s="35">
        <f t="shared" si="51"/>
        <v>19450</v>
      </c>
      <c r="E464" s="67"/>
      <c r="F464" s="88">
        <f>SUM(F465:F466)</f>
        <v>0</v>
      </c>
      <c r="G464" s="68">
        <f>SUM(G465:G466)</f>
        <v>0</v>
      </c>
      <c r="H464" s="68">
        <f>SUM(H465:H466)</f>
        <v>0</v>
      </c>
      <c r="I464" s="68">
        <f>SUM(I465:I466)</f>
        <v>0</v>
      </c>
      <c r="J464" s="67"/>
      <c r="K464" s="88">
        <f>SUM(K465:K466)</f>
        <v>0</v>
      </c>
      <c r="L464" s="68">
        <f>SUM(L465:L466)</f>
        <v>0</v>
      </c>
      <c r="M464" s="88">
        <f>SUM(M465:M466)</f>
        <v>19450</v>
      </c>
      <c r="N464" s="68">
        <f>SUM(N465:N466)</f>
        <v>19450</v>
      </c>
      <c r="O464" s="68"/>
      <c r="P464" s="88">
        <f>SUM(P465:P466)</f>
        <v>0</v>
      </c>
      <c r="Q464" s="68">
        <f>SUM(Q465:Q466)</f>
        <v>0</v>
      </c>
      <c r="R464" s="67"/>
      <c r="S464" s="95">
        <f>SUM(S465:S466)</f>
        <v>0</v>
      </c>
      <c r="T464" s="69">
        <f>SUM(T465:T466)</f>
        <v>0</v>
      </c>
    </row>
    <row r="465" spans="1:20" ht="30">
      <c r="A465" s="6"/>
      <c r="B465" s="6" t="s">
        <v>193</v>
      </c>
      <c r="C465" s="35">
        <f t="shared" si="52"/>
        <v>19450</v>
      </c>
      <c r="D465" s="35">
        <f t="shared" si="51"/>
        <v>19450</v>
      </c>
      <c r="E465" s="8"/>
      <c r="F465" s="88"/>
      <c r="G465" s="28"/>
      <c r="H465" s="28"/>
      <c r="I465" s="28"/>
      <c r="J465" s="3"/>
      <c r="K465" s="88"/>
      <c r="L465" s="28"/>
      <c r="M465" s="88">
        <v>19450</v>
      </c>
      <c r="N465" s="28">
        <v>19450</v>
      </c>
      <c r="O465" s="28"/>
      <c r="P465" s="88"/>
      <c r="Q465" s="28"/>
      <c r="R465" s="3"/>
      <c r="S465" s="95"/>
      <c r="T465" s="23"/>
    </row>
    <row r="466" spans="1:20" ht="15">
      <c r="A466" s="8"/>
      <c r="B466" s="6" t="s">
        <v>22</v>
      </c>
      <c r="C466" s="35">
        <f t="shared" si="52"/>
        <v>0</v>
      </c>
      <c r="D466" s="35">
        <f t="shared" si="51"/>
        <v>0</v>
      </c>
      <c r="E466" s="8"/>
      <c r="F466" s="88"/>
      <c r="G466" s="28"/>
      <c r="H466" s="28"/>
      <c r="I466" s="28"/>
      <c r="J466" s="3"/>
      <c r="K466" s="88"/>
      <c r="L466" s="28"/>
      <c r="M466" s="88"/>
      <c r="N466" s="28"/>
      <c r="O466" s="28"/>
      <c r="P466" s="88"/>
      <c r="Q466" s="28"/>
      <c r="R466" s="3"/>
      <c r="S466" s="95"/>
      <c r="T466" s="23"/>
    </row>
    <row r="467" spans="1:20" s="31" customFormat="1" ht="15">
      <c r="A467" s="66" t="s">
        <v>16</v>
      </c>
      <c r="B467" s="66" t="s">
        <v>35</v>
      </c>
      <c r="C467" s="35">
        <f t="shared" si="52"/>
        <v>0</v>
      </c>
      <c r="D467" s="35">
        <f t="shared" si="51"/>
        <v>0</v>
      </c>
      <c r="E467" s="67"/>
      <c r="F467" s="88">
        <f>SUM(F468:F469)</f>
        <v>0</v>
      </c>
      <c r="G467" s="68">
        <f>SUM(G468:G469)</f>
        <v>0</v>
      </c>
      <c r="H467" s="68">
        <f>SUM(H468:H469)</f>
        <v>0</v>
      </c>
      <c r="I467" s="68">
        <f>SUM(I468:I469)</f>
        <v>0</v>
      </c>
      <c r="J467" s="67"/>
      <c r="K467" s="88">
        <f>SUM(K468:K469)</f>
        <v>0</v>
      </c>
      <c r="L467" s="68">
        <f>SUM(L468:L469)</f>
        <v>0</v>
      </c>
      <c r="M467" s="88">
        <f>SUM(M468:M469)</f>
        <v>0</v>
      </c>
      <c r="N467" s="68">
        <f>SUM(N468:N469)</f>
        <v>0</v>
      </c>
      <c r="O467" s="68"/>
      <c r="P467" s="88">
        <f>SUM(P468:P469)</f>
        <v>0</v>
      </c>
      <c r="Q467" s="68">
        <f>SUM(Q468:Q469)</f>
        <v>0</v>
      </c>
      <c r="R467" s="67"/>
      <c r="S467" s="95">
        <f>SUM(S468:S469)</f>
        <v>0</v>
      </c>
      <c r="T467" s="69">
        <f>SUM(T468:T469)</f>
        <v>0</v>
      </c>
    </row>
    <row r="468" spans="1:20" ht="15">
      <c r="A468" s="6"/>
      <c r="B468" s="6"/>
      <c r="C468" s="35">
        <f t="shared" si="52"/>
        <v>0</v>
      </c>
      <c r="D468" s="35">
        <f t="shared" si="51"/>
        <v>0</v>
      </c>
      <c r="E468" s="8"/>
      <c r="F468" s="88"/>
      <c r="G468" s="28"/>
      <c r="H468" s="28"/>
      <c r="I468" s="28"/>
      <c r="J468" s="3"/>
      <c r="K468" s="88"/>
      <c r="L468" s="28"/>
      <c r="M468" s="88"/>
      <c r="N468" s="28"/>
      <c r="O468" s="28"/>
      <c r="P468" s="88"/>
      <c r="Q468" s="28"/>
      <c r="R468" s="3"/>
      <c r="S468" s="95"/>
      <c r="T468" s="23"/>
    </row>
    <row r="469" spans="1:20" ht="15">
      <c r="A469" s="8"/>
      <c r="B469" s="6" t="s">
        <v>22</v>
      </c>
      <c r="C469" s="35">
        <f t="shared" si="52"/>
        <v>0</v>
      </c>
      <c r="D469" s="35">
        <f t="shared" si="51"/>
        <v>0</v>
      </c>
      <c r="E469" s="8"/>
      <c r="F469" s="88"/>
      <c r="G469" s="28"/>
      <c r="H469" s="28"/>
      <c r="I469" s="28"/>
      <c r="J469" s="3"/>
      <c r="K469" s="88"/>
      <c r="L469" s="28"/>
      <c r="M469" s="88"/>
      <c r="N469" s="28"/>
      <c r="O469" s="28"/>
      <c r="P469" s="88"/>
      <c r="Q469" s="28"/>
      <c r="R469" s="3"/>
      <c r="S469" s="95"/>
      <c r="T469" s="23"/>
    </row>
    <row r="470" spans="1:20" s="31" customFormat="1" ht="15">
      <c r="A470" s="66" t="s">
        <v>17</v>
      </c>
      <c r="B470" s="66" t="s">
        <v>36</v>
      </c>
      <c r="C470" s="35">
        <f t="shared" si="52"/>
        <v>0</v>
      </c>
      <c r="D470" s="35">
        <f t="shared" si="51"/>
        <v>0</v>
      </c>
      <c r="E470" s="67"/>
      <c r="F470" s="88">
        <f>SUM(F471:F472)</f>
        <v>0</v>
      </c>
      <c r="G470" s="68">
        <f>SUM(G471:G472)</f>
        <v>0</v>
      </c>
      <c r="H470" s="68">
        <f>SUM(H471:H472)</f>
        <v>0</v>
      </c>
      <c r="I470" s="68">
        <f>SUM(I471:I472)</f>
        <v>0</v>
      </c>
      <c r="J470" s="67"/>
      <c r="K470" s="88">
        <f>SUM(K471:K472)</f>
        <v>0</v>
      </c>
      <c r="L470" s="68">
        <f>SUM(L471:L472)</f>
        <v>0</v>
      </c>
      <c r="M470" s="88">
        <f>SUM(M471:M472)</f>
        <v>0</v>
      </c>
      <c r="N470" s="68">
        <f>SUM(N471:N472)</f>
        <v>0</v>
      </c>
      <c r="O470" s="68"/>
      <c r="P470" s="88">
        <f>SUM(P471:P472)</f>
        <v>0</v>
      </c>
      <c r="Q470" s="68">
        <f>SUM(Q471:Q472)</f>
        <v>0</v>
      </c>
      <c r="R470" s="67"/>
      <c r="S470" s="95">
        <f>SUM(S471:S472)</f>
        <v>0</v>
      </c>
      <c r="T470" s="69">
        <f>SUM(T471:T472)</f>
        <v>0</v>
      </c>
    </row>
    <row r="471" spans="1:20" ht="15">
      <c r="A471" s="6"/>
      <c r="B471" s="6"/>
      <c r="C471" s="35">
        <f t="shared" si="52"/>
        <v>0</v>
      </c>
      <c r="D471" s="35">
        <f t="shared" si="51"/>
        <v>0</v>
      </c>
      <c r="E471" s="8"/>
      <c r="F471" s="88"/>
      <c r="G471" s="28"/>
      <c r="H471" s="28"/>
      <c r="I471" s="28"/>
      <c r="J471" s="3"/>
      <c r="K471" s="88"/>
      <c r="L471" s="28"/>
      <c r="M471" s="88"/>
      <c r="N471" s="28"/>
      <c r="O471" s="28"/>
      <c r="P471" s="88"/>
      <c r="Q471" s="28"/>
      <c r="R471" s="3"/>
      <c r="S471" s="95"/>
      <c r="T471" s="23"/>
    </row>
    <row r="472" spans="1:20" ht="15">
      <c r="A472" s="8"/>
      <c r="B472" s="6" t="s">
        <v>22</v>
      </c>
      <c r="C472" s="35">
        <f t="shared" si="52"/>
        <v>0</v>
      </c>
      <c r="D472" s="35">
        <f t="shared" si="51"/>
        <v>0</v>
      </c>
      <c r="E472" s="8"/>
      <c r="F472" s="88"/>
      <c r="G472" s="28"/>
      <c r="H472" s="28"/>
      <c r="I472" s="28"/>
      <c r="J472" s="3"/>
      <c r="K472" s="88"/>
      <c r="L472" s="28"/>
      <c r="M472" s="88"/>
      <c r="N472" s="28"/>
      <c r="O472" s="28"/>
      <c r="P472" s="88"/>
      <c r="Q472" s="28"/>
      <c r="R472" s="3"/>
      <c r="S472" s="95"/>
      <c r="T472" s="23"/>
    </row>
    <row r="473" spans="1:20" s="42" customFormat="1" ht="15">
      <c r="A473" s="32">
        <v>5500</v>
      </c>
      <c r="B473" s="37" t="s">
        <v>4</v>
      </c>
      <c r="C473" s="35">
        <f t="shared" si="52"/>
        <v>2208000</v>
      </c>
      <c r="D473" s="35">
        <f t="shared" si="51"/>
        <v>2208000</v>
      </c>
      <c r="E473" s="34"/>
      <c r="F473" s="88">
        <f>F474+F481+F488+F495+F502+F509+F516+F523</f>
        <v>0</v>
      </c>
      <c r="G473" s="35">
        <f>G474+G481+G488+G495+G502+G509+G516+G523</f>
        <v>0</v>
      </c>
      <c r="H473" s="35">
        <f>H474+H481+H488+H495+H502+H509+H516+H523</f>
        <v>0</v>
      </c>
      <c r="I473" s="35">
        <f>I474+I481+I488+I495+I502+I509+I516+I523</f>
        <v>0</v>
      </c>
      <c r="J473" s="38"/>
      <c r="K473" s="88">
        <f aca="true" t="shared" si="55" ref="K473:Q473">K474+K481+K488+K495+K502+K509+K516+K523</f>
        <v>0</v>
      </c>
      <c r="L473" s="35">
        <f t="shared" si="55"/>
        <v>0</v>
      </c>
      <c r="M473" s="88">
        <f t="shared" si="55"/>
        <v>150000</v>
      </c>
      <c r="N473" s="35">
        <f t="shared" si="55"/>
        <v>150000</v>
      </c>
      <c r="O473" s="35"/>
      <c r="P473" s="88">
        <f t="shared" si="55"/>
        <v>0</v>
      </c>
      <c r="Q473" s="35">
        <f t="shared" si="55"/>
        <v>0</v>
      </c>
      <c r="R473" s="38"/>
      <c r="S473" s="95">
        <f>S474+S481+S488+S495+S502+S509+S516+S523</f>
        <v>2058000</v>
      </c>
      <c r="T473" s="39">
        <f>T474+T481+T488+T495+T502+T509+T516+T523</f>
        <v>2058000</v>
      </c>
    </row>
    <row r="474" spans="1:20" s="76" customFormat="1" ht="15">
      <c r="A474" s="66" t="s">
        <v>10</v>
      </c>
      <c r="B474" s="66" t="s">
        <v>29</v>
      </c>
      <c r="C474" s="35">
        <f t="shared" si="52"/>
        <v>0</v>
      </c>
      <c r="D474" s="35">
        <f t="shared" si="51"/>
        <v>0</v>
      </c>
      <c r="E474" s="67"/>
      <c r="F474" s="88">
        <f>F475+F478</f>
        <v>0</v>
      </c>
      <c r="G474" s="68">
        <f>G475+G478</f>
        <v>0</v>
      </c>
      <c r="H474" s="68">
        <f>H475+H478</f>
        <v>0</v>
      </c>
      <c r="I474" s="68">
        <f>I475+I478</f>
        <v>0</v>
      </c>
      <c r="J474" s="67"/>
      <c r="K474" s="88">
        <f>K475+K478</f>
        <v>0</v>
      </c>
      <c r="L474" s="68">
        <f aca="true" t="shared" si="56" ref="L474:Q474">L475+L478</f>
        <v>0</v>
      </c>
      <c r="M474" s="88">
        <f t="shared" si="56"/>
        <v>0</v>
      </c>
      <c r="N474" s="68">
        <f t="shared" si="56"/>
        <v>0</v>
      </c>
      <c r="O474" s="68"/>
      <c r="P474" s="88">
        <f t="shared" si="56"/>
        <v>0</v>
      </c>
      <c r="Q474" s="68">
        <f t="shared" si="56"/>
        <v>0</v>
      </c>
      <c r="R474" s="67"/>
      <c r="S474" s="95">
        <f>S475+S478</f>
        <v>0</v>
      </c>
      <c r="T474" s="69">
        <f>T475+T478</f>
        <v>0</v>
      </c>
    </row>
    <row r="475" spans="1:20" s="42" customFormat="1" ht="30">
      <c r="A475" s="53">
        <v>5501</v>
      </c>
      <c r="B475" s="53" t="s">
        <v>52</v>
      </c>
      <c r="C475" s="35">
        <f t="shared" si="52"/>
        <v>0</v>
      </c>
      <c r="D475" s="35">
        <f t="shared" si="51"/>
        <v>0</v>
      </c>
      <c r="E475" s="43"/>
      <c r="F475" s="88">
        <f>SUM(F476:F477)</f>
        <v>0</v>
      </c>
      <c r="G475" s="44">
        <f>SUM(G476:G477)</f>
        <v>0</v>
      </c>
      <c r="H475" s="44">
        <f>SUM(H476:H477)</f>
        <v>0</v>
      </c>
      <c r="I475" s="44">
        <f>SUM(I476:I477)</f>
        <v>0</v>
      </c>
      <c r="J475" s="57"/>
      <c r="K475" s="88">
        <f>SUM(K476:K477)</f>
        <v>0</v>
      </c>
      <c r="L475" s="44">
        <f aca="true" t="shared" si="57" ref="L475:Q475">SUM(L476:L477)</f>
        <v>0</v>
      </c>
      <c r="M475" s="88">
        <f t="shared" si="57"/>
        <v>0</v>
      </c>
      <c r="N475" s="44">
        <f t="shared" si="57"/>
        <v>0</v>
      </c>
      <c r="O475" s="44"/>
      <c r="P475" s="88">
        <f t="shared" si="57"/>
        <v>0</v>
      </c>
      <c r="Q475" s="44">
        <f t="shared" si="57"/>
        <v>0</v>
      </c>
      <c r="R475" s="57"/>
      <c r="S475" s="95">
        <f>SUM(S476:S477)</f>
        <v>0</v>
      </c>
      <c r="T475" s="59">
        <f>SUM(T476:T477)</f>
        <v>0</v>
      </c>
    </row>
    <row r="476" spans="1:20" s="42" customFormat="1" ht="15">
      <c r="A476" s="45"/>
      <c r="B476" s="45"/>
      <c r="C476" s="35">
        <f t="shared" si="52"/>
        <v>0</v>
      </c>
      <c r="D476" s="35">
        <f t="shared" si="51"/>
        <v>0</v>
      </c>
      <c r="E476" s="40"/>
      <c r="F476" s="88"/>
      <c r="G476" s="41"/>
      <c r="H476" s="41"/>
      <c r="I476" s="41"/>
      <c r="J476" s="50"/>
      <c r="K476" s="88"/>
      <c r="L476" s="41"/>
      <c r="M476" s="88"/>
      <c r="N476" s="41"/>
      <c r="O476" s="41"/>
      <c r="P476" s="88"/>
      <c r="Q476" s="41"/>
      <c r="R476" s="50"/>
      <c r="S476" s="95"/>
      <c r="T476" s="61"/>
    </row>
    <row r="477" spans="1:20" s="42" customFormat="1" ht="15">
      <c r="A477" s="45"/>
      <c r="B477" s="45" t="s">
        <v>47</v>
      </c>
      <c r="C477" s="35">
        <f t="shared" si="52"/>
        <v>0</v>
      </c>
      <c r="D477" s="35">
        <f t="shared" si="51"/>
        <v>0</v>
      </c>
      <c r="E477" s="40"/>
      <c r="F477" s="88"/>
      <c r="G477" s="41"/>
      <c r="H477" s="41"/>
      <c r="I477" s="41"/>
      <c r="J477" s="50"/>
      <c r="K477" s="88"/>
      <c r="L477" s="41"/>
      <c r="M477" s="88"/>
      <c r="N477" s="41"/>
      <c r="O477" s="41"/>
      <c r="P477" s="88"/>
      <c r="Q477" s="41"/>
      <c r="R477" s="50"/>
      <c r="S477" s="95"/>
      <c r="T477" s="61"/>
    </row>
    <row r="478" spans="1:20" s="42" customFormat="1" ht="30">
      <c r="A478" s="53">
        <v>5503</v>
      </c>
      <c r="B478" s="53" t="s">
        <v>53</v>
      </c>
      <c r="C478" s="35">
        <f t="shared" si="52"/>
        <v>0</v>
      </c>
      <c r="D478" s="35">
        <f t="shared" si="51"/>
        <v>0</v>
      </c>
      <c r="E478" s="43"/>
      <c r="F478" s="88">
        <f>SUM(F479:F480)</f>
        <v>0</v>
      </c>
      <c r="G478" s="44">
        <f>SUM(G479:G480)</f>
        <v>0</v>
      </c>
      <c r="H478" s="44">
        <f>SUM(H479:H480)</f>
        <v>0</v>
      </c>
      <c r="I478" s="44">
        <f>SUM(I479:I480)</f>
        <v>0</v>
      </c>
      <c r="J478" s="57"/>
      <c r="K478" s="88">
        <f>SUM(K479:K480)</f>
        <v>0</v>
      </c>
      <c r="L478" s="44">
        <f>SUM(L479:L480)</f>
        <v>0</v>
      </c>
      <c r="M478" s="88">
        <f>SUM(M479:M480)</f>
        <v>0</v>
      </c>
      <c r="N478" s="44">
        <f>SUM(N479:N480)</f>
        <v>0</v>
      </c>
      <c r="O478" s="44"/>
      <c r="P478" s="88">
        <f>SUM(P479:P480)</f>
        <v>0</v>
      </c>
      <c r="Q478" s="44">
        <f>SUM(Q479:Q480)</f>
        <v>0</v>
      </c>
      <c r="R478" s="57"/>
      <c r="S478" s="95">
        <f>SUM(S479:S480)</f>
        <v>0</v>
      </c>
      <c r="T478" s="59">
        <f>SUM(T479:T480)</f>
        <v>0</v>
      </c>
    </row>
    <row r="479" spans="1:20" s="42" customFormat="1" ht="15">
      <c r="A479" s="45"/>
      <c r="B479" s="45"/>
      <c r="C479" s="35">
        <f t="shared" si="52"/>
        <v>0</v>
      </c>
      <c r="D479" s="35">
        <f t="shared" si="51"/>
        <v>0</v>
      </c>
      <c r="E479" s="40"/>
      <c r="F479" s="88"/>
      <c r="G479" s="41"/>
      <c r="H479" s="41"/>
      <c r="I479" s="41"/>
      <c r="J479" s="50"/>
      <c r="K479" s="88"/>
      <c r="L479" s="41"/>
      <c r="M479" s="88"/>
      <c r="N479" s="41"/>
      <c r="O479" s="41"/>
      <c r="P479" s="88"/>
      <c r="Q479" s="41"/>
      <c r="R479" s="50"/>
      <c r="S479" s="95"/>
      <c r="T479" s="61"/>
    </row>
    <row r="480" spans="1:20" ht="18" customHeight="1">
      <c r="A480" s="8"/>
      <c r="B480" s="6" t="s">
        <v>22</v>
      </c>
      <c r="C480" s="35">
        <f t="shared" si="52"/>
        <v>0</v>
      </c>
      <c r="D480" s="35">
        <f t="shared" si="51"/>
        <v>0</v>
      </c>
      <c r="E480" s="2"/>
      <c r="F480" s="89"/>
      <c r="G480" s="29"/>
      <c r="H480" s="29"/>
      <c r="I480" s="29"/>
      <c r="J480" s="3"/>
      <c r="K480" s="89"/>
      <c r="L480" s="29"/>
      <c r="M480" s="89"/>
      <c r="N480" s="29"/>
      <c r="O480" s="29"/>
      <c r="P480" s="89"/>
      <c r="Q480" s="29"/>
      <c r="R480" s="3"/>
      <c r="S480" s="96"/>
      <c r="T480" s="24"/>
    </row>
    <row r="481" spans="1:20" s="31" customFormat="1" ht="15">
      <c r="A481" s="66" t="s">
        <v>11</v>
      </c>
      <c r="B481" s="66" t="s">
        <v>30</v>
      </c>
      <c r="C481" s="35">
        <f t="shared" si="52"/>
        <v>0</v>
      </c>
      <c r="D481" s="35">
        <f t="shared" si="51"/>
        <v>0</v>
      </c>
      <c r="E481" s="67"/>
      <c r="F481" s="88">
        <f>F482+F485</f>
        <v>0</v>
      </c>
      <c r="G481" s="68">
        <f>G482+G485</f>
        <v>0</v>
      </c>
      <c r="H481" s="68">
        <f>H482+H485</f>
        <v>0</v>
      </c>
      <c r="I481" s="68">
        <f>I482+I485</f>
        <v>0</v>
      </c>
      <c r="J481" s="67"/>
      <c r="K481" s="88">
        <f>K482+K485</f>
        <v>0</v>
      </c>
      <c r="L481" s="68">
        <f>L482+L485</f>
        <v>0</v>
      </c>
      <c r="M481" s="88">
        <f>M482+M485</f>
        <v>0</v>
      </c>
      <c r="N481" s="68">
        <f>N482+N485</f>
        <v>0</v>
      </c>
      <c r="O481" s="68"/>
      <c r="P481" s="88">
        <f>P482+P485</f>
        <v>0</v>
      </c>
      <c r="Q481" s="68">
        <f>Q482+Q485</f>
        <v>0</v>
      </c>
      <c r="R481" s="67"/>
      <c r="S481" s="95">
        <f>S482+S485</f>
        <v>0</v>
      </c>
      <c r="T481" s="69">
        <f>T482+T485</f>
        <v>0</v>
      </c>
    </row>
    <row r="482" spans="1:20" s="42" customFormat="1" ht="30">
      <c r="A482" s="53">
        <v>5501</v>
      </c>
      <c r="B482" s="53" t="s">
        <v>52</v>
      </c>
      <c r="C482" s="35">
        <f t="shared" si="52"/>
        <v>0</v>
      </c>
      <c r="D482" s="35">
        <f t="shared" si="51"/>
        <v>0</v>
      </c>
      <c r="E482" s="43"/>
      <c r="F482" s="88">
        <f>SUM(F483:F484)</f>
        <v>0</v>
      </c>
      <c r="G482" s="44">
        <f>SUM(G483:G484)</f>
        <v>0</v>
      </c>
      <c r="H482" s="44">
        <f>SUM(H483:H484)</f>
        <v>0</v>
      </c>
      <c r="I482" s="44">
        <f>SUM(I483:I484)</f>
        <v>0</v>
      </c>
      <c r="J482" s="57"/>
      <c r="K482" s="88">
        <f>SUM(K483:K484)</f>
        <v>0</v>
      </c>
      <c r="L482" s="44">
        <f>SUM(L483:L484)</f>
        <v>0</v>
      </c>
      <c r="M482" s="88">
        <f>SUM(M483:M484)</f>
        <v>0</v>
      </c>
      <c r="N482" s="44">
        <f>SUM(N483:N484)</f>
        <v>0</v>
      </c>
      <c r="O482" s="44"/>
      <c r="P482" s="88">
        <f>SUM(P483:P484)</f>
        <v>0</v>
      </c>
      <c r="Q482" s="44">
        <f>SUM(Q483:Q484)</f>
        <v>0</v>
      </c>
      <c r="R482" s="57"/>
      <c r="S482" s="95">
        <f>SUM(S483:S484)</f>
        <v>0</v>
      </c>
      <c r="T482" s="59">
        <f>SUM(T483:T484)</f>
        <v>0</v>
      </c>
    </row>
    <row r="483" spans="1:20" s="42" customFormat="1" ht="15">
      <c r="A483" s="45"/>
      <c r="B483" s="45"/>
      <c r="C483" s="35">
        <f t="shared" si="52"/>
        <v>0</v>
      </c>
      <c r="D483" s="35">
        <f t="shared" si="51"/>
        <v>0</v>
      </c>
      <c r="E483" s="40"/>
      <c r="F483" s="88"/>
      <c r="G483" s="41"/>
      <c r="H483" s="41"/>
      <c r="I483" s="41"/>
      <c r="J483" s="50"/>
      <c r="K483" s="88"/>
      <c r="L483" s="41"/>
      <c r="M483" s="88"/>
      <c r="N483" s="41"/>
      <c r="O483" s="41"/>
      <c r="P483" s="88"/>
      <c r="Q483" s="41"/>
      <c r="R483" s="50"/>
      <c r="S483" s="95"/>
      <c r="T483" s="61"/>
    </row>
    <row r="484" spans="1:20" s="42" customFormat="1" ht="15">
      <c r="A484" s="45"/>
      <c r="B484" s="45" t="s">
        <v>47</v>
      </c>
      <c r="C484" s="35">
        <f t="shared" si="52"/>
        <v>0</v>
      </c>
      <c r="D484" s="35">
        <f t="shared" si="51"/>
        <v>0</v>
      </c>
      <c r="E484" s="40"/>
      <c r="F484" s="88"/>
      <c r="G484" s="41"/>
      <c r="H484" s="41"/>
      <c r="I484" s="41"/>
      <c r="J484" s="50"/>
      <c r="K484" s="88"/>
      <c r="L484" s="41"/>
      <c r="M484" s="88"/>
      <c r="N484" s="41"/>
      <c r="O484" s="41"/>
      <c r="P484" s="88"/>
      <c r="Q484" s="41"/>
      <c r="R484" s="50"/>
      <c r="S484" s="95"/>
      <c r="T484" s="61"/>
    </row>
    <row r="485" spans="1:20" s="42" customFormat="1" ht="30">
      <c r="A485" s="53">
        <v>5503</v>
      </c>
      <c r="B485" s="53" t="s">
        <v>53</v>
      </c>
      <c r="C485" s="35">
        <f t="shared" si="52"/>
        <v>0</v>
      </c>
      <c r="D485" s="35">
        <f t="shared" si="51"/>
        <v>0</v>
      </c>
      <c r="E485" s="43"/>
      <c r="F485" s="88">
        <f>SUM(F486:F487)</f>
        <v>0</v>
      </c>
      <c r="G485" s="44">
        <f>SUM(G486:G487)</f>
        <v>0</v>
      </c>
      <c r="H485" s="44">
        <f>SUM(H486:H487)</f>
        <v>0</v>
      </c>
      <c r="I485" s="44">
        <f>SUM(I486:I487)</f>
        <v>0</v>
      </c>
      <c r="J485" s="57"/>
      <c r="K485" s="88">
        <f>SUM(K486:K487)</f>
        <v>0</v>
      </c>
      <c r="L485" s="44">
        <f>SUM(L486:L487)</f>
        <v>0</v>
      </c>
      <c r="M485" s="88">
        <f>SUM(M486:M487)</f>
        <v>0</v>
      </c>
      <c r="N485" s="44">
        <f>SUM(N486:N487)</f>
        <v>0</v>
      </c>
      <c r="O485" s="44"/>
      <c r="P485" s="88">
        <f>SUM(P486:P487)</f>
        <v>0</v>
      </c>
      <c r="Q485" s="44">
        <f>SUM(Q486:Q487)</f>
        <v>0</v>
      </c>
      <c r="R485" s="57"/>
      <c r="S485" s="95">
        <f>SUM(S486:S487)</f>
        <v>0</v>
      </c>
      <c r="T485" s="59">
        <f>SUM(T486:T487)</f>
        <v>0</v>
      </c>
    </row>
    <row r="486" spans="1:20" s="42" customFormat="1" ht="15">
      <c r="A486" s="45"/>
      <c r="B486" s="45"/>
      <c r="C486" s="35">
        <f t="shared" si="52"/>
        <v>0</v>
      </c>
      <c r="D486" s="35">
        <f t="shared" si="51"/>
        <v>0</v>
      </c>
      <c r="E486" s="40"/>
      <c r="F486" s="88"/>
      <c r="G486" s="41"/>
      <c r="H486" s="41"/>
      <c r="I486" s="41"/>
      <c r="J486" s="50"/>
      <c r="K486" s="88"/>
      <c r="L486" s="41"/>
      <c r="M486" s="88"/>
      <c r="N486" s="41"/>
      <c r="O486" s="41"/>
      <c r="P486" s="88"/>
      <c r="Q486" s="41"/>
      <c r="R486" s="50"/>
      <c r="S486" s="95"/>
      <c r="T486" s="61"/>
    </row>
    <row r="487" spans="1:20" ht="18" customHeight="1">
      <c r="A487" s="8"/>
      <c r="B487" s="6" t="s">
        <v>22</v>
      </c>
      <c r="C487" s="35">
        <f t="shared" si="52"/>
        <v>0</v>
      </c>
      <c r="D487" s="35">
        <f t="shared" si="51"/>
        <v>0</v>
      </c>
      <c r="E487" s="2"/>
      <c r="F487" s="89"/>
      <c r="G487" s="29"/>
      <c r="H487" s="29"/>
      <c r="I487" s="29"/>
      <c r="J487" s="3"/>
      <c r="K487" s="89"/>
      <c r="L487" s="29"/>
      <c r="M487" s="89"/>
      <c r="N487" s="29"/>
      <c r="O487" s="29"/>
      <c r="P487" s="89"/>
      <c r="Q487" s="29"/>
      <c r="R487" s="3"/>
      <c r="S487" s="96"/>
      <c r="T487" s="24"/>
    </row>
    <row r="488" spans="1:20" s="31" customFormat="1" ht="15">
      <c r="A488" s="66" t="s">
        <v>12</v>
      </c>
      <c r="B488" s="66" t="s">
        <v>31</v>
      </c>
      <c r="C488" s="35">
        <f t="shared" si="52"/>
        <v>0</v>
      </c>
      <c r="D488" s="35">
        <f t="shared" si="51"/>
        <v>0</v>
      </c>
      <c r="E488" s="67"/>
      <c r="F488" s="88">
        <f>F489+F492</f>
        <v>0</v>
      </c>
      <c r="G488" s="68">
        <f>G489+G492</f>
        <v>0</v>
      </c>
      <c r="H488" s="68">
        <f>H489+H492</f>
        <v>0</v>
      </c>
      <c r="I488" s="68">
        <f>I489+I492</f>
        <v>0</v>
      </c>
      <c r="J488" s="67"/>
      <c r="K488" s="88">
        <f>K489+K492</f>
        <v>0</v>
      </c>
      <c r="L488" s="68">
        <f>L489+L492</f>
        <v>0</v>
      </c>
      <c r="M488" s="88">
        <f>M489+M492</f>
        <v>0</v>
      </c>
      <c r="N488" s="68">
        <f>N489+N492</f>
        <v>0</v>
      </c>
      <c r="O488" s="68"/>
      <c r="P488" s="88">
        <f>P489+P492</f>
        <v>0</v>
      </c>
      <c r="Q488" s="68">
        <f>Q489+Q492</f>
        <v>0</v>
      </c>
      <c r="R488" s="67"/>
      <c r="S488" s="95">
        <f>S489+S492</f>
        <v>0</v>
      </c>
      <c r="T488" s="69">
        <f>T489+T492</f>
        <v>0</v>
      </c>
    </row>
    <row r="489" spans="1:20" s="42" customFormat="1" ht="30">
      <c r="A489" s="53">
        <v>5501</v>
      </c>
      <c r="B489" s="53" t="s">
        <v>52</v>
      </c>
      <c r="C489" s="35">
        <f t="shared" si="52"/>
        <v>0</v>
      </c>
      <c r="D489" s="35">
        <f t="shared" si="51"/>
        <v>0</v>
      </c>
      <c r="E489" s="43"/>
      <c r="F489" s="88">
        <f>SUM(F490:F491)</f>
        <v>0</v>
      </c>
      <c r="G489" s="44">
        <f>SUM(G490:G491)</f>
        <v>0</v>
      </c>
      <c r="H489" s="44">
        <f>SUM(H490:H491)</f>
        <v>0</v>
      </c>
      <c r="I489" s="44">
        <f>SUM(I490:I491)</f>
        <v>0</v>
      </c>
      <c r="J489" s="57"/>
      <c r="K489" s="88">
        <f>SUM(K490:K491)</f>
        <v>0</v>
      </c>
      <c r="L489" s="44">
        <f>SUM(L490:L491)</f>
        <v>0</v>
      </c>
      <c r="M489" s="88">
        <f>SUM(M490:M491)</f>
        <v>0</v>
      </c>
      <c r="N489" s="44">
        <f>SUM(N490:N491)</f>
        <v>0</v>
      </c>
      <c r="O489" s="44"/>
      <c r="P489" s="88">
        <f>SUM(P490:P491)</f>
        <v>0</v>
      </c>
      <c r="Q489" s="44">
        <f>SUM(Q490:Q491)</f>
        <v>0</v>
      </c>
      <c r="R489" s="57"/>
      <c r="S489" s="95">
        <f>SUM(S490:S491)</f>
        <v>0</v>
      </c>
      <c r="T489" s="59">
        <f>SUM(T490:T491)</f>
        <v>0</v>
      </c>
    </row>
    <row r="490" spans="1:20" s="42" customFormat="1" ht="15">
      <c r="A490" s="45"/>
      <c r="B490" s="45"/>
      <c r="C490" s="35">
        <f t="shared" si="52"/>
        <v>0</v>
      </c>
      <c r="D490" s="35">
        <f t="shared" si="51"/>
        <v>0</v>
      </c>
      <c r="E490" s="40"/>
      <c r="F490" s="88"/>
      <c r="G490" s="41"/>
      <c r="H490" s="41"/>
      <c r="I490" s="41"/>
      <c r="J490" s="50"/>
      <c r="K490" s="88"/>
      <c r="L490" s="41"/>
      <c r="M490" s="88"/>
      <c r="N490" s="41"/>
      <c r="O490" s="41"/>
      <c r="P490" s="88"/>
      <c r="Q490" s="41"/>
      <c r="R490" s="50"/>
      <c r="S490" s="95"/>
      <c r="T490" s="61"/>
    </row>
    <row r="491" spans="1:20" s="42" customFormat="1" ht="15">
      <c r="A491" s="45"/>
      <c r="B491" s="45" t="s">
        <v>47</v>
      </c>
      <c r="C491" s="35">
        <f t="shared" si="52"/>
        <v>0</v>
      </c>
      <c r="D491" s="35">
        <f t="shared" si="51"/>
        <v>0</v>
      </c>
      <c r="E491" s="40"/>
      <c r="F491" s="88"/>
      <c r="G491" s="41"/>
      <c r="H491" s="41"/>
      <c r="I491" s="41"/>
      <c r="J491" s="50"/>
      <c r="K491" s="88"/>
      <c r="L491" s="41"/>
      <c r="M491" s="88"/>
      <c r="N491" s="41"/>
      <c r="O491" s="41"/>
      <c r="P491" s="88"/>
      <c r="Q491" s="41"/>
      <c r="R491" s="50"/>
      <c r="S491" s="95"/>
      <c r="T491" s="61"/>
    </row>
    <row r="492" spans="1:20" s="42" customFormat="1" ht="30">
      <c r="A492" s="53">
        <v>5503</v>
      </c>
      <c r="B492" s="53" t="s">
        <v>53</v>
      </c>
      <c r="C492" s="35">
        <f t="shared" si="52"/>
        <v>0</v>
      </c>
      <c r="D492" s="35">
        <f t="shared" si="51"/>
        <v>0</v>
      </c>
      <c r="E492" s="43"/>
      <c r="F492" s="88">
        <f>SUM(F493:F494)</f>
        <v>0</v>
      </c>
      <c r="G492" s="44">
        <f>SUM(G493:G494)</f>
        <v>0</v>
      </c>
      <c r="H492" s="44">
        <f>SUM(H493:H494)</f>
        <v>0</v>
      </c>
      <c r="I492" s="44">
        <f>SUM(I493:I494)</f>
        <v>0</v>
      </c>
      <c r="J492" s="57"/>
      <c r="K492" s="88">
        <f>SUM(K493:K494)</f>
        <v>0</v>
      </c>
      <c r="L492" s="44">
        <f>SUM(L493:L494)</f>
        <v>0</v>
      </c>
      <c r="M492" s="88">
        <f>SUM(M493:M494)</f>
        <v>0</v>
      </c>
      <c r="N492" s="44">
        <f>SUM(N493:N494)</f>
        <v>0</v>
      </c>
      <c r="O492" s="44"/>
      <c r="P492" s="88">
        <f>SUM(P493:P494)</f>
        <v>0</v>
      </c>
      <c r="Q492" s="44">
        <f>SUM(Q493:Q494)</f>
        <v>0</v>
      </c>
      <c r="R492" s="57"/>
      <c r="S492" s="95">
        <f>SUM(S493:S494)</f>
        <v>0</v>
      </c>
      <c r="T492" s="59">
        <f>SUM(T493:T494)</f>
        <v>0</v>
      </c>
    </row>
    <row r="493" spans="1:20" s="42" customFormat="1" ht="15">
      <c r="A493" s="45"/>
      <c r="B493" s="45"/>
      <c r="C493" s="35">
        <f t="shared" si="52"/>
        <v>0</v>
      </c>
      <c r="D493" s="35">
        <f aca="true" t="shared" si="58" ref="D493:D529">H493+L493+N493+Q493+T493</f>
        <v>0</v>
      </c>
      <c r="E493" s="40"/>
      <c r="F493" s="88"/>
      <c r="G493" s="41"/>
      <c r="H493" s="41"/>
      <c r="I493" s="41"/>
      <c r="J493" s="50"/>
      <c r="K493" s="88"/>
      <c r="L493" s="41"/>
      <c r="M493" s="88"/>
      <c r="N493" s="41"/>
      <c r="O493" s="41"/>
      <c r="P493" s="88"/>
      <c r="Q493" s="41"/>
      <c r="R493" s="50"/>
      <c r="S493" s="95"/>
      <c r="T493" s="61"/>
    </row>
    <row r="494" spans="1:20" ht="18" customHeight="1">
      <c r="A494" s="8"/>
      <c r="B494" s="6" t="s">
        <v>22</v>
      </c>
      <c r="C494" s="35">
        <f t="shared" si="52"/>
        <v>0</v>
      </c>
      <c r="D494" s="35">
        <f t="shared" si="58"/>
        <v>0</v>
      </c>
      <c r="E494" s="2"/>
      <c r="F494" s="89"/>
      <c r="G494" s="29"/>
      <c r="H494" s="29"/>
      <c r="I494" s="29"/>
      <c r="J494" s="3"/>
      <c r="K494" s="89"/>
      <c r="L494" s="29"/>
      <c r="M494" s="89"/>
      <c r="N494" s="29"/>
      <c r="O494" s="29"/>
      <c r="P494" s="89"/>
      <c r="Q494" s="29"/>
      <c r="R494" s="3"/>
      <c r="S494" s="96"/>
      <c r="T494" s="24"/>
    </row>
    <row r="495" spans="1:20" s="31" customFormat="1" ht="15">
      <c r="A495" s="66" t="s">
        <v>13</v>
      </c>
      <c r="B495" s="66" t="s">
        <v>32</v>
      </c>
      <c r="C495" s="35">
        <f t="shared" si="52"/>
        <v>0</v>
      </c>
      <c r="D495" s="35">
        <f t="shared" si="58"/>
        <v>0</v>
      </c>
      <c r="E495" s="67"/>
      <c r="F495" s="88">
        <f>F496+F499</f>
        <v>0</v>
      </c>
      <c r="G495" s="68">
        <f>G496+G499</f>
        <v>0</v>
      </c>
      <c r="H495" s="68">
        <f>H496+H499</f>
        <v>0</v>
      </c>
      <c r="I495" s="68">
        <f>I496+I499</f>
        <v>0</v>
      </c>
      <c r="J495" s="67"/>
      <c r="K495" s="88">
        <f>K496+K499</f>
        <v>0</v>
      </c>
      <c r="L495" s="68">
        <f>L496+L499</f>
        <v>0</v>
      </c>
      <c r="M495" s="88">
        <f>M496+M499</f>
        <v>0</v>
      </c>
      <c r="N495" s="68">
        <f>N496+N499</f>
        <v>0</v>
      </c>
      <c r="O495" s="68"/>
      <c r="P495" s="88">
        <f>P496+P499</f>
        <v>0</v>
      </c>
      <c r="Q495" s="68">
        <f>Q496+Q499</f>
        <v>0</v>
      </c>
      <c r="R495" s="67"/>
      <c r="S495" s="95">
        <f>S496+S499</f>
        <v>0</v>
      </c>
      <c r="T495" s="69">
        <f>T496+T499</f>
        <v>0</v>
      </c>
    </row>
    <row r="496" spans="1:20" s="42" customFormat="1" ht="30">
      <c r="A496" s="53">
        <v>5501</v>
      </c>
      <c r="B496" s="53" t="s">
        <v>52</v>
      </c>
      <c r="C496" s="35">
        <f t="shared" si="52"/>
        <v>0</v>
      </c>
      <c r="D496" s="35">
        <f t="shared" si="58"/>
        <v>0</v>
      </c>
      <c r="E496" s="43"/>
      <c r="F496" s="88">
        <f>SUM(F497:F498)</f>
        <v>0</v>
      </c>
      <c r="G496" s="44">
        <f>SUM(G497:G498)</f>
        <v>0</v>
      </c>
      <c r="H496" s="44">
        <f>SUM(H497:H498)</f>
        <v>0</v>
      </c>
      <c r="I496" s="44">
        <f>SUM(I497:I498)</f>
        <v>0</v>
      </c>
      <c r="J496" s="57"/>
      <c r="K496" s="88">
        <f>SUM(K497:K498)</f>
        <v>0</v>
      </c>
      <c r="L496" s="44">
        <f>SUM(L497:L498)</f>
        <v>0</v>
      </c>
      <c r="M496" s="88">
        <f>SUM(M497:M498)</f>
        <v>0</v>
      </c>
      <c r="N496" s="44">
        <f>SUM(N497:N498)</f>
        <v>0</v>
      </c>
      <c r="O496" s="44"/>
      <c r="P496" s="88">
        <f>SUM(P497:P498)</f>
        <v>0</v>
      </c>
      <c r="Q496" s="44">
        <f>SUM(Q497:Q498)</f>
        <v>0</v>
      </c>
      <c r="R496" s="57"/>
      <c r="S496" s="95">
        <f>SUM(S497:S498)</f>
        <v>0</v>
      </c>
      <c r="T496" s="59">
        <f>SUM(T497:T498)</f>
        <v>0</v>
      </c>
    </row>
    <row r="497" spans="1:20" s="42" customFormat="1" ht="15">
      <c r="A497" s="45"/>
      <c r="B497" s="70"/>
      <c r="C497" s="35">
        <f t="shared" si="52"/>
        <v>0</v>
      </c>
      <c r="D497" s="35">
        <f t="shared" si="58"/>
        <v>0</v>
      </c>
      <c r="E497" s="40"/>
      <c r="F497" s="88"/>
      <c r="G497" s="41"/>
      <c r="H497" s="41"/>
      <c r="I497" s="41"/>
      <c r="J497" s="50"/>
      <c r="K497" s="88"/>
      <c r="L497" s="41"/>
      <c r="M497" s="88"/>
      <c r="N497" s="41"/>
      <c r="O497" s="41"/>
      <c r="P497" s="88"/>
      <c r="Q497" s="41"/>
      <c r="R497" s="50"/>
      <c r="S497" s="95"/>
      <c r="T497" s="61"/>
    </row>
    <row r="498" spans="1:20" s="42" customFormat="1" ht="15">
      <c r="A498" s="45"/>
      <c r="B498" s="45" t="s">
        <v>47</v>
      </c>
      <c r="C498" s="35">
        <f t="shared" si="52"/>
        <v>0</v>
      </c>
      <c r="D498" s="35">
        <f t="shared" si="58"/>
        <v>0</v>
      </c>
      <c r="E498" s="40"/>
      <c r="F498" s="88"/>
      <c r="G498" s="41"/>
      <c r="H498" s="41"/>
      <c r="I498" s="41"/>
      <c r="J498" s="50"/>
      <c r="K498" s="88"/>
      <c r="L498" s="41"/>
      <c r="M498" s="88"/>
      <c r="N498" s="41"/>
      <c r="O498" s="41"/>
      <c r="P498" s="88"/>
      <c r="Q498" s="41"/>
      <c r="R498" s="50"/>
      <c r="S498" s="95"/>
      <c r="T498" s="61"/>
    </row>
    <row r="499" spans="1:20" s="42" customFormat="1" ht="30">
      <c r="A499" s="53">
        <v>5503</v>
      </c>
      <c r="B499" s="53" t="s">
        <v>53</v>
      </c>
      <c r="C499" s="35">
        <f t="shared" si="52"/>
        <v>0</v>
      </c>
      <c r="D499" s="35">
        <f t="shared" si="58"/>
        <v>0</v>
      </c>
      <c r="E499" s="43"/>
      <c r="F499" s="88">
        <f>SUM(F500:F501)</f>
        <v>0</v>
      </c>
      <c r="G499" s="44">
        <f>SUM(G500:G501)</f>
        <v>0</v>
      </c>
      <c r="H499" s="44">
        <f>SUM(H500:H501)</f>
        <v>0</v>
      </c>
      <c r="I499" s="44">
        <f>SUM(I500:I501)</f>
        <v>0</v>
      </c>
      <c r="J499" s="57"/>
      <c r="K499" s="88">
        <f>SUM(K500:K501)</f>
        <v>0</v>
      </c>
      <c r="L499" s="44">
        <f>SUM(L500:L501)</f>
        <v>0</v>
      </c>
      <c r="M499" s="88">
        <f>SUM(M500:M501)</f>
        <v>0</v>
      </c>
      <c r="N499" s="44">
        <f>SUM(N500:N501)</f>
        <v>0</v>
      </c>
      <c r="O499" s="44"/>
      <c r="P499" s="88">
        <f>SUM(P500:P501)</f>
        <v>0</v>
      </c>
      <c r="Q499" s="44">
        <f>SUM(Q500:Q501)</f>
        <v>0</v>
      </c>
      <c r="R499" s="57"/>
      <c r="S499" s="95">
        <f>SUM(S500:S501)</f>
        <v>0</v>
      </c>
      <c r="T499" s="59">
        <f>SUM(T500:T501)</f>
        <v>0</v>
      </c>
    </row>
    <row r="500" spans="1:20" s="42" customFormat="1" ht="15">
      <c r="A500" s="45"/>
      <c r="B500" s="45"/>
      <c r="C500" s="35">
        <f t="shared" si="52"/>
        <v>0</v>
      </c>
      <c r="D500" s="35">
        <f t="shared" si="58"/>
        <v>0</v>
      </c>
      <c r="E500" s="40"/>
      <c r="F500" s="88"/>
      <c r="G500" s="41"/>
      <c r="H500" s="41"/>
      <c r="I500" s="41"/>
      <c r="J500" s="50"/>
      <c r="K500" s="88"/>
      <c r="L500" s="41"/>
      <c r="M500" s="88"/>
      <c r="N500" s="41"/>
      <c r="O500" s="41"/>
      <c r="P500" s="88"/>
      <c r="Q500" s="41"/>
      <c r="R500" s="50"/>
      <c r="S500" s="95"/>
      <c r="T500" s="61"/>
    </row>
    <row r="501" spans="1:20" ht="18" customHeight="1">
      <c r="A501" s="8"/>
      <c r="B501" s="6" t="s">
        <v>22</v>
      </c>
      <c r="C501" s="35">
        <f t="shared" si="52"/>
        <v>0</v>
      </c>
      <c r="D501" s="35">
        <f t="shared" si="58"/>
        <v>0</v>
      </c>
      <c r="E501" s="2"/>
      <c r="F501" s="89"/>
      <c r="G501" s="29"/>
      <c r="H501" s="29"/>
      <c r="I501" s="29"/>
      <c r="J501" s="3"/>
      <c r="K501" s="89"/>
      <c r="L501" s="29"/>
      <c r="M501" s="89"/>
      <c r="N501" s="29"/>
      <c r="O501" s="29"/>
      <c r="P501" s="89"/>
      <c r="Q501" s="29"/>
      <c r="R501" s="3"/>
      <c r="S501" s="96"/>
      <c r="T501" s="24"/>
    </row>
    <row r="502" spans="1:20" s="31" customFormat="1" ht="15">
      <c r="A502" s="66" t="s">
        <v>14</v>
      </c>
      <c r="B502" s="66" t="s">
        <v>33</v>
      </c>
      <c r="C502" s="35">
        <f t="shared" si="52"/>
        <v>0</v>
      </c>
      <c r="D502" s="35">
        <f t="shared" si="58"/>
        <v>0</v>
      </c>
      <c r="E502" s="67"/>
      <c r="F502" s="88">
        <f>F503+F506</f>
        <v>0</v>
      </c>
      <c r="G502" s="68">
        <f>G503+G506</f>
        <v>0</v>
      </c>
      <c r="H502" s="68">
        <f>H503+H506</f>
        <v>0</v>
      </c>
      <c r="I502" s="68">
        <f>I503+I506</f>
        <v>0</v>
      </c>
      <c r="J502" s="67"/>
      <c r="K502" s="88">
        <f>K503+K506</f>
        <v>0</v>
      </c>
      <c r="L502" s="68">
        <f>L503+L506</f>
        <v>0</v>
      </c>
      <c r="M502" s="88">
        <f>M503+M506</f>
        <v>0</v>
      </c>
      <c r="N502" s="68">
        <f>N503+N506</f>
        <v>0</v>
      </c>
      <c r="O502" s="68"/>
      <c r="P502" s="88">
        <f>P503+P506</f>
        <v>0</v>
      </c>
      <c r="Q502" s="68">
        <f>Q503+Q506</f>
        <v>0</v>
      </c>
      <c r="R502" s="67"/>
      <c r="S502" s="95">
        <f>S503+S506</f>
        <v>0</v>
      </c>
      <c r="T502" s="69">
        <f>T503+T506</f>
        <v>0</v>
      </c>
    </row>
    <row r="503" spans="1:20" s="42" customFormat="1" ht="30">
      <c r="A503" s="53">
        <v>5501</v>
      </c>
      <c r="B503" s="53" t="s">
        <v>52</v>
      </c>
      <c r="C503" s="35">
        <f t="shared" si="52"/>
        <v>0</v>
      </c>
      <c r="D503" s="35">
        <f t="shared" si="58"/>
        <v>0</v>
      </c>
      <c r="E503" s="43"/>
      <c r="F503" s="88">
        <f>SUM(F504:F505)</f>
        <v>0</v>
      </c>
      <c r="G503" s="44">
        <f>SUM(G504:G505)</f>
        <v>0</v>
      </c>
      <c r="H503" s="44">
        <f>SUM(H504:H505)</f>
        <v>0</v>
      </c>
      <c r="I503" s="44">
        <f>SUM(I504:I505)</f>
        <v>0</v>
      </c>
      <c r="J503" s="57"/>
      <c r="K503" s="88">
        <f>SUM(K504:K505)</f>
        <v>0</v>
      </c>
      <c r="L503" s="44">
        <f>SUM(L504:L505)</f>
        <v>0</v>
      </c>
      <c r="M503" s="88">
        <f>SUM(M504:M505)</f>
        <v>0</v>
      </c>
      <c r="N503" s="44">
        <f>SUM(N504:N505)</f>
        <v>0</v>
      </c>
      <c r="O503" s="44"/>
      <c r="P503" s="88">
        <f>SUM(P504:P505)</f>
        <v>0</v>
      </c>
      <c r="Q503" s="44">
        <f>SUM(Q504:Q505)</f>
        <v>0</v>
      </c>
      <c r="R503" s="57"/>
      <c r="S503" s="95">
        <f>SUM(S504:S505)</f>
        <v>0</v>
      </c>
      <c r="T503" s="59">
        <f>SUM(T504:T505)</f>
        <v>0</v>
      </c>
    </row>
    <row r="504" spans="1:20" s="42" customFormat="1" ht="15">
      <c r="A504" s="45"/>
      <c r="B504" s="45"/>
      <c r="C504" s="35">
        <f t="shared" si="52"/>
        <v>0</v>
      </c>
      <c r="D504" s="35">
        <f t="shared" si="58"/>
        <v>0</v>
      </c>
      <c r="E504" s="40"/>
      <c r="F504" s="88"/>
      <c r="G504" s="41"/>
      <c r="H504" s="41"/>
      <c r="I504" s="41"/>
      <c r="J504" s="50"/>
      <c r="K504" s="88"/>
      <c r="L504" s="41"/>
      <c r="M504" s="88"/>
      <c r="N504" s="41"/>
      <c r="O504" s="41"/>
      <c r="P504" s="88"/>
      <c r="Q504" s="41"/>
      <c r="R504" s="50"/>
      <c r="S504" s="95"/>
      <c r="T504" s="61"/>
    </row>
    <row r="505" spans="1:20" s="42" customFormat="1" ht="15">
      <c r="A505" s="45"/>
      <c r="B505" s="45" t="s">
        <v>47</v>
      </c>
      <c r="C505" s="35">
        <f t="shared" si="52"/>
        <v>0</v>
      </c>
      <c r="D505" s="35">
        <f t="shared" si="58"/>
        <v>0</v>
      </c>
      <c r="E505" s="40"/>
      <c r="F505" s="88"/>
      <c r="G505" s="41"/>
      <c r="H505" s="41"/>
      <c r="I505" s="41"/>
      <c r="J505" s="50"/>
      <c r="K505" s="88"/>
      <c r="L505" s="41"/>
      <c r="M505" s="88"/>
      <c r="N505" s="41"/>
      <c r="O505" s="41"/>
      <c r="P505" s="88"/>
      <c r="Q505" s="41"/>
      <c r="R505" s="50"/>
      <c r="S505" s="95"/>
      <c r="T505" s="61"/>
    </row>
    <row r="506" spans="1:20" s="42" customFormat="1" ht="30">
      <c r="A506" s="53">
        <v>5503</v>
      </c>
      <c r="B506" s="53" t="s">
        <v>53</v>
      </c>
      <c r="C506" s="35">
        <f t="shared" si="52"/>
        <v>0</v>
      </c>
      <c r="D506" s="35">
        <f t="shared" si="58"/>
        <v>0</v>
      </c>
      <c r="E506" s="43"/>
      <c r="F506" s="88">
        <f>SUM(F507:F508)</f>
        <v>0</v>
      </c>
      <c r="G506" s="44">
        <f>SUM(G507:G508)</f>
        <v>0</v>
      </c>
      <c r="H506" s="44">
        <f>SUM(H507:H508)</f>
        <v>0</v>
      </c>
      <c r="I506" s="44">
        <f>SUM(I507:I508)</f>
        <v>0</v>
      </c>
      <c r="J506" s="57"/>
      <c r="K506" s="88">
        <f>SUM(K507:K508)</f>
        <v>0</v>
      </c>
      <c r="L506" s="44">
        <f>SUM(L507:L508)</f>
        <v>0</v>
      </c>
      <c r="M506" s="88">
        <f>SUM(M507:M508)</f>
        <v>0</v>
      </c>
      <c r="N506" s="44">
        <f>SUM(N507:N508)</f>
        <v>0</v>
      </c>
      <c r="O506" s="44"/>
      <c r="P506" s="88">
        <f>SUM(P507:P508)</f>
        <v>0</v>
      </c>
      <c r="Q506" s="44">
        <f>SUM(Q507:Q508)</f>
        <v>0</v>
      </c>
      <c r="R506" s="57"/>
      <c r="S506" s="95">
        <f>SUM(S507:S508)</f>
        <v>0</v>
      </c>
      <c r="T506" s="59">
        <f>SUM(T507:T508)</f>
        <v>0</v>
      </c>
    </row>
    <row r="507" spans="1:20" s="42" customFormat="1" ht="15">
      <c r="A507" s="45"/>
      <c r="B507" s="45"/>
      <c r="C507" s="35">
        <f t="shared" si="52"/>
        <v>0</v>
      </c>
      <c r="D507" s="35">
        <f t="shared" si="58"/>
        <v>0</v>
      </c>
      <c r="E507" s="40"/>
      <c r="F507" s="88"/>
      <c r="G507" s="41"/>
      <c r="H507" s="41"/>
      <c r="I507" s="41"/>
      <c r="J507" s="50"/>
      <c r="K507" s="88"/>
      <c r="L507" s="41"/>
      <c r="M507" s="88"/>
      <c r="N507" s="41"/>
      <c r="O507" s="41"/>
      <c r="P507" s="88"/>
      <c r="Q507" s="41"/>
      <c r="R507" s="50"/>
      <c r="S507" s="95"/>
      <c r="T507" s="61"/>
    </row>
    <row r="508" spans="1:20" ht="18" customHeight="1">
      <c r="A508" s="8"/>
      <c r="B508" s="6" t="s">
        <v>22</v>
      </c>
      <c r="C508" s="35">
        <f t="shared" si="52"/>
        <v>0</v>
      </c>
      <c r="D508" s="35">
        <f t="shared" si="58"/>
        <v>0</v>
      </c>
      <c r="E508" s="2"/>
      <c r="F508" s="89"/>
      <c r="G508" s="29"/>
      <c r="H508" s="29"/>
      <c r="I508" s="29"/>
      <c r="J508" s="3"/>
      <c r="K508" s="89"/>
      <c r="L508" s="29"/>
      <c r="M508" s="89"/>
      <c r="N508" s="29"/>
      <c r="O508" s="29"/>
      <c r="P508" s="89"/>
      <c r="Q508" s="29"/>
      <c r="R508" s="3"/>
      <c r="S508" s="96"/>
      <c r="T508" s="24"/>
    </row>
    <row r="509" spans="1:20" s="31" customFormat="1" ht="45">
      <c r="A509" s="66" t="s">
        <v>15</v>
      </c>
      <c r="B509" s="66" t="s">
        <v>34</v>
      </c>
      <c r="C509" s="35">
        <f t="shared" si="52"/>
        <v>0</v>
      </c>
      <c r="D509" s="35">
        <f t="shared" si="58"/>
        <v>0</v>
      </c>
      <c r="E509" s="67"/>
      <c r="F509" s="88">
        <f>F510+F513</f>
        <v>0</v>
      </c>
      <c r="G509" s="68">
        <f>G510+G513</f>
        <v>0</v>
      </c>
      <c r="H509" s="68">
        <f>H510+H513</f>
        <v>0</v>
      </c>
      <c r="I509" s="68">
        <f>I510+I513</f>
        <v>0</v>
      </c>
      <c r="J509" s="67"/>
      <c r="K509" s="88">
        <f>K510+K513</f>
        <v>0</v>
      </c>
      <c r="L509" s="68">
        <f>L510+L513</f>
        <v>0</v>
      </c>
      <c r="M509" s="88">
        <f>M510+M513</f>
        <v>0</v>
      </c>
      <c r="N509" s="68">
        <f>N510+N513</f>
        <v>0</v>
      </c>
      <c r="O509" s="68"/>
      <c r="P509" s="88">
        <f>P510+P513</f>
        <v>0</v>
      </c>
      <c r="Q509" s="68">
        <f>Q510+Q513</f>
        <v>0</v>
      </c>
      <c r="R509" s="67"/>
      <c r="S509" s="95">
        <f>S510+S513</f>
        <v>0</v>
      </c>
      <c r="T509" s="69">
        <f>T510+T513</f>
        <v>0</v>
      </c>
    </row>
    <row r="510" spans="1:20" s="42" customFormat="1" ht="30">
      <c r="A510" s="53">
        <v>5501</v>
      </c>
      <c r="B510" s="53" t="s">
        <v>52</v>
      </c>
      <c r="C510" s="35">
        <f t="shared" si="52"/>
        <v>0</v>
      </c>
      <c r="D510" s="35">
        <f t="shared" si="58"/>
        <v>0</v>
      </c>
      <c r="E510" s="43"/>
      <c r="F510" s="88">
        <f>SUM(F511:F512)</f>
        <v>0</v>
      </c>
      <c r="G510" s="44">
        <f>SUM(G511:G512)</f>
        <v>0</v>
      </c>
      <c r="H510" s="44">
        <f>SUM(H511:H512)</f>
        <v>0</v>
      </c>
      <c r="I510" s="44">
        <f>SUM(I511:I512)</f>
        <v>0</v>
      </c>
      <c r="J510" s="57"/>
      <c r="K510" s="88">
        <f>SUM(K511:K512)</f>
        <v>0</v>
      </c>
      <c r="L510" s="44">
        <f>SUM(L511:L512)</f>
        <v>0</v>
      </c>
      <c r="M510" s="88">
        <f>SUM(M511:M512)</f>
        <v>0</v>
      </c>
      <c r="N510" s="44">
        <f>SUM(N511:N512)</f>
        <v>0</v>
      </c>
      <c r="O510" s="44"/>
      <c r="P510" s="88">
        <f>SUM(P511:P512)</f>
        <v>0</v>
      </c>
      <c r="Q510" s="44">
        <f>SUM(Q511:Q512)</f>
        <v>0</v>
      </c>
      <c r="R510" s="57"/>
      <c r="S510" s="95">
        <f>SUM(S511:S512)</f>
        <v>0</v>
      </c>
      <c r="T510" s="59">
        <f>SUM(T511:T512)</f>
        <v>0</v>
      </c>
    </row>
    <row r="511" spans="1:20" s="42" customFormat="1" ht="15">
      <c r="A511" s="45"/>
      <c r="B511" s="45"/>
      <c r="C511" s="35">
        <f t="shared" si="52"/>
        <v>0</v>
      </c>
      <c r="D511" s="35">
        <f t="shared" si="58"/>
        <v>0</v>
      </c>
      <c r="E511" s="40"/>
      <c r="F511" s="88"/>
      <c r="G511" s="41"/>
      <c r="H511" s="41"/>
      <c r="I511" s="41"/>
      <c r="J511" s="50"/>
      <c r="K511" s="88"/>
      <c r="L511" s="41"/>
      <c r="M511" s="88"/>
      <c r="N511" s="41"/>
      <c r="O511" s="41"/>
      <c r="P511" s="88"/>
      <c r="Q511" s="41"/>
      <c r="R511" s="50"/>
      <c r="S511" s="95"/>
      <c r="T511" s="61"/>
    </row>
    <row r="512" spans="1:20" s="42" customFormat="1" ht="15">
      <c r="A512" s="45"/>
      <c r="B512" s="45" t="s">
        <v>47</v>
      </c>
      <c r="C512" s="35">
        <f aca="true" t="shared" si="59" ref="C512:C529">F512+K512+M512+S512+P512</f>
        <v>0</v>
      </c>
      <c r="D512" s="35">
        <f t="shared" si="58"/>
        <v>0</v>
      </c>
      <c r="E512" s="40"/>
      <c r="F512" s="88"/>
      <c r="G512" s="41"/>
      <c r="H512" s="41"/>
      <c r="I512" s="41"/>
      <c r="J512" s="50"/>
      <c r="K512" s="88"/>
      <c r="L512" s="41"/>
      <c r="M512" s="88"/>
      <c r="N512" s="41"/>
      <c r="O512" s="41"/>
      <c r="P512" s="88"/>
      <c r="Q512" s="41"/>
      <c r="R512" s="50"/>
      <c r="S512" s="95"/>
      <c r="T512" s="61"/>
    </row>
    <row r="513" spans="1:20" s="42" customFormat="1" ht="30">
      <c r="A513" s="53">
        <v>5503</v>
      </c>
      <c r="B513" s="53" t="s">
        <v>53</v>
      </c>
      <c r="C513" s="35">
        <f t="shared" si="59"/>
        <v>0</v>
      </c>
      <c r="D513" s="35">
        <f t="shared" si="58"/>
        <v>0</v>
      </c>
      <c r="E513" s="43"/>
      <c r="F513" s="88">
        <f>SUM(F514:F515)</f>
        <v>0</v>
      </c>
      <c r="G513" s="44">
        <f>SUM(G514:G515)</f>
        <v>0</v>
      </c>
      <c r="H513" s="44">
        <f>SUM(H514:H515)</f>
        <v>0</v>
      </c>
      <c r="I513" s="44">
        <f>SUM(I514:I515)</f>
        <v>0</v>
      </c>
      <c r="J513" s="57"/>
      <c r="K513" s="88">
        <f>SUM(K514:K515)</f>
        <v>0</v>
      </c>
      <c r="L513" s="44">
        <f>SUM(L514:L515)</f>
        <v>0</v>
      </c>
      <c r="M513" s="88">
        <f>SUM(M514:M515)</f>
        <v>0</v>
      </c>
      <c r="N513" s="44">
        <f>SUM(N514:N515)</f>
        <v>0</v>
      </c>
      <c r="O513" s="44"/>
      <c r="P513" s="88">
        <f>SUM(P514:P515)</f>
        <v>0</v>
      </c>
      <c r="Q513" s="44">
        <f>SUM(Q514:Q515)</f>
        <v>0</v>
      </c>
      <c r="R513" s="57"/>
      <c r="S513" s="95">
        <f>SUM(S514:S515)</f>
        <v>0</v>
      </c>
      <c r="T513" s="59">
        <f>SUM(T514:T515)</f>
        <v>0</v>
      </c>
    </row>
    <row r="514" spans="1:20" s="42" customFormat="1" ht="15">
      <c r="A514" s="45"/>
      <c r="B514" s="45"/>
      <c r="C514" s="35">
        <f t="shared" si="59"/>
        <v>0</v>
      </c>
      <c r="D514" s="35">
        <f t="shared" si="58"/>
        <v>0</v>
      </c>
      <c r="E514" s="40"/>
      <c r="F514" s="88"/>
      <c r="G514" s="41"/>
      <c r="H514" s="41"/>
      <c r="I514" s="41"/>
      <c r="J514" s="50"/>
      <c r="K514" s="88"/>
      <c r="L514" s="41"/>
      <c r="M514" s="88"/>
      <c r="N514" s="41"/>
      <c r="O514" s="41"/>
      <c r="P514" s="88"/>
      <c r="Q514" s="41"/>
      <c r="R514" s="50"/>
      <c r="S514" s="95"/>
      <c r="T514" s="61"/>
    </row>
    <row r="515" spans="1:20" ht="18" customHeight="1">
      <c r="A515" s="8"/>
      <c r="B515" s="6" t="s">
        <v>22</v>
      </c>
      <c r="C515" s="35">
        <f t="shared" si="59"/>
        <v>0</v>
      </c>
      <c r="D515" s="35">
        <f t="shared" si="58"/>
        <v>0</v>
      </c>
      <c r="E515" s="2"/>
      <c r="F515" s="89"/>
      <c r="G515" s="29"/>
      <c r="H515" s="29"/>
      <c r="I515" s="29"/>
      <c r="J515" s="3"/>
      <c r="K515" s="89"/>
      <c r="L515" s="29"/>
      <c r="M515" s="89"/>
      <c r="N515" s="29"/>
      <c r="O515" s="29"/>
      <c r="P515" s="89"/>
      <c r="Q515" s="29"/>
      <c r="R515" s="3"/>
      <c r="S515" s="96"/>
      <c r="T515" s="24"/>
    </row>
    <row r="516" spans="1:20" s="31" customFormat="1" ht="15">
      <c r="A516" s="66" t="s">
        <v>16</v>
      </c>
      <c r="B516" s="66" t="s">
        <v>35</v>
      </c>
      <c r="C516" s="35">
        <f t="shared" si="59"/>
        <v>0</v>
      </c>
      <c r="D516" s="35">
        <f t="shared" si="58"/>
        <v>0</v>
      </c>
      <c r="E516" s="67"/>
      <c r="F516" s="88">
        <f>F517+F520</f>
        <v>0</v>
      </c>
      <c r="G516" s="68">
        <f>G517+G520</f>
        <v>0</v>
      </c>
      <c r="H516" s="68">
        <f>H517+H520</f>
        <v>0</v>
      </c>
      <c r="I516" s="68">
        <f>I517+I520</f>
        <v>0</v>
      </c>
      <c r="J516" s="67"/>
      <c r="K516" s="88">
        <f>K517+K520</f>
        <v>0</v>
      </c>
      <c r="L516" s="68">
        <f>L517+L520</f>
        <v>0</v>
      </c>
      <c r="M516" s="88">
        <f>M517+M520</f>
        <v>0</v>
      </c>
      <c r="N516" s="68">
        <f>N517+N520</f>
        <v>0</v>
      </c>
      <c r="O516" s="68"/>
      <c r="P516" s="88">
        <f>P517+P520</f>
        <v>0</v>
      </c>
      <c r="Q516" s="68">
        <f>Q517+Q520</f>
        <v>0</v>
      </c>
      <c r="R516" s="67"/>
      <c r="S516" s="95">
        <f>S517+S520</f>
        <v>0</v>
      </c>
      <c r="T516" s="69">
        <f>T517+T520</f>
        <v>0</v>
      </c>
    </row>
    <row r="517" spans="1:20" s="42" customFormat="1" ht="30">
      <c r="A517" s="53">
        <v>5501</v>
      </c>
      <c r="B517" s="53" t="s">
        <v>52</v>
      </c>
      <c r="C517" s="35">
        <f t="shared" si="59"/>
        <v>0</v>
      </c>
      <c r="D517" s="35">
        <f t="shared" si="58"/>
        <v>0</v>
      </c>
      <c r="E517" s="43"/>
      <c r="F517" s="88">
        <f>SUM(F518:F519)</f>
        <v>0</v>
      </c>
      <c r="G517" s="44">
        <f>SUM(G518:G519)</f>
        <v>0</v>
      </c>
      <c r="H517" s="44">
        <f>SUM(H518:H519)</f>
        <v>0</v>
      </c>
      <c r="I517" s="44">
        <f>SUM(I518:I519)</f>
        <v>0</v>
      </c>
      <c r="J517" s="57"/>
      <c r="K517" s="88">
        <f>SUM(K518:K519)</f>
        <v>0</v>
      </c>
      <c r="L517" s="44">
        <f>SUM(L518:L519)</f>
        <v>0</v>
      </c>
      <c r="M517" s="88">
        <f>SUM(M518:M519)</f>
        <v>0</v>
      </c>
      <c r="N517" s="44">
        <f>SUM(N518:N519)</f>
        <v>0</v>
      </c>
      <c r="O517" s="44"/>
      <c r="P517" s="88">
        <f>SUM(P518:P519)</f>
        <v>0</v>
      </c>
      <c r="Q517" s="44">
        <f>SUM(Q518:Q519)</f>
        <v>0</v>
      </c>
      <c r="R517" s="57"/>
      <c r="S517" s="95">
        <f>SUM(S518:S519)</f>
        <v>0</v>
      </c>
      <c r="T517" s="59">
        <f>SUM(T518:T519)</f>
        <v>0</v>
      </c>
    </row>
    <row r="518" spans="1:20" s="42" customFormat="1" ht="15">
      <c r="A518" s="45"/>
      <c r="B518" s="45"/>
      <c r="C518" s="35">
        <f t="shared" si="59"/>
        <v>0</v>
      </c>
      <c r="D518" s="35">
        <f t="shared" si="58"/>
        <v>0</v>
      </c>
      <c r="E518" s="40"/>
      <c r="F518" s="88"/>
      <c r="G518" s="41"/>
      <c r="H518" s="41"/>
      <c r="I518" s="41"/>
      <c r="J518" s="50"/>
      <c r="K518" s="88"/>
      <c r="L518" s="41"/>
      <c r="M518" s="88"/>
      <c r="N518" s="41"/>
      <c r="O518" s="41"/>
      <c r="P518" s="88"/>
      <c r="Q518" s="41"/>
      <c r="R518" s="50"/>
      <c r="S518" s="95"/>
      <c r="T518" s="61"/>
    </row>
    <row r="519" spans="1:20" s="42" customFormat="1" ht="15">
      <c r="A519" s="45"/>
      <c r="B519" s="45" t="s">
        <v>47</v>
      </c>
      <c r="C519" s="35">
        <f t="shared" si="59"/>
        <v>0</v>
      </c>
      <c r="D519" s="35">
        <f t="shared" si="58"/>
        <v>0</v>
      </c>
      <c r="E519" s="40"/>
      <c r="F519" s="88"/>
      <c r="G519" s="41"/>
      <c r="H519" s="41"/>
      <c r="I519" s="41"/>
      <c r="J519" s="50"/>
      <c r="K519" s="88"/>
      <c r="L519" s="41"/>
      <c r="M519" s="88"/>
      <c r="N519" s="41"/>
      <c r="O519" s="41"/>
      <c r="P519" s="88"/>
      <c r="Q519" s="41"/>
      <c r="R519" s="50"/>
      <c r="S519" s="95"/>
      <c r="T519" s="61"/>
    </row>
    <row r="520" spans="1:20" s="42" customFormat="1" ht="30">
      <c r="A520" s="53">
        <v>5503</v>
      </c>
      <c r="B520" s="53" t="s">
        <v>53</v>
      </c>
      <c r="C520" s="35">
        <f t="shared" si="59"/>
        <v>0</v>
      </c>
      <c r="D520" s="35">
        <f t="shared" si="58"/>
        <v>0</v>
      </c>
      <c r="E520" s="43"/>
      <c r="F520" s="88">
        <f>SUM(F521:F522)</f>
        <v>0</v>
      </c>
      <c r="G520" s="44">
        <f>SUM(G521:G522)</f>
        <v>0</v>
      </c>
      <c r="H520" s="44">
        <f>SUM(H521:H522)</f>
        <v>0</v>
      </c>
      <c r="I520" s="44">
        <f>SUM(I521:I522)</f>
        <v>0</v>
      </c>
      <c r="J520" s="57"/>
      <c r="K520" s="88">
        <f>SUM(K521:K522)</f>
        <v>0</v>
      </c>
      <c r="L520" s="44">
        <f>SUM(L521:L522)</f>
        <v>0</v>
      </c>
      <c r="M520" s="88">
        <f>SUM(M521:M522)</f>
        <v>0</v>
      </c>
      <c r="N520" s="44">
        <f>SUM(N521:N522)</f>
        <v>0</v>
      </c>
      <c r="O520" s="44"/>
      <c r="P520" s="88">
        <f>SUM(P521:P522)</f>
        <v>0</v>
      </c>
      <c r="Q520" s="44">
        <f>SUM(Q521:Q522)</f>
        <v>0</v>
      </c>
      <c r="R520" s="57"/>
      <c r="S520" s="95">
        <f>SUM(S521:S522)</f>
        <v>0</v>
      </c>
      <c r="T520" s="59">
        <f>SUM(T521:T522)</f>
        <v>0</v>
      </c>
    </row>
    <row r="521" spans="1:20" s="42" customFormat="1" ht="15">
      <c r="A521" s="45"/>
      <c r="B521" s="79"/>
      <c r="C521" s="35">
        <f t="shared" si="59"/>
        <v>0</v>
      </c>
      <c r="D521" s="35">
        <f t="shared" si="58"/>
        <v>0</v>
      </c>
      <c r="E521" s="40"/>
      <c r="F521" s="88"/>
      <c r="G521" s="41"/>
      <c r="H521" s="41"/>
      <c r="I521" s="41"/>
      <c r="J521" s="50"/>
      <c r="K521" s="88"/>
      <c r="L521" s="41"/>
      <c r="M521" s="88"/>
      <c r="N521" s="41"/>
      <c r="O521" s="41"/>
      <c r="P521" s="88"/>
      <c r="Q521" s="41"/>
      <c r="R521" s="50"/>
      <c r="S521" s="95"/>
      <c r="T521" s="61"/>
    </row>
    <row r="522" spans="1:20" ht="18" customHeight="1">
      <c r="A522" s="8"/>
      <c r="B522" s="6" t="s">
        <v>22</v>
      </c>
      <c r="C522" s="35">
        <f t="shared" si="59"/>
        <v>0</v>
      </c>
      <c r="D522" s="35">
        <f t="shared" si="58"/>
        <v>0</v>
      </c>
      <c r="E522" s="2"/>
      <c r="F522" s="89"/>
      <c r="G522" s="29"/>
      <c r="H522" s="29"/>
      <c r="I522" s="29"/>
      <c r="J522" s="3"/>
      <c r="K522" s="89"/>
      <c r="L522" s="29"/>
      <c r="M522" s="89"/>
      <c r="N522" s="29"/>
      <c r="O522" s="29"/>
      <c r="P522" s="89"/>
      <c r="Q522" s="29"/>
      <c r="R522" s="3"/>
      <c r="S522" s="96"/>
      <c r="T522" s="24"/>
    </row>
    <row r="523" spans="1:20" s="31" customFormat="1" ht="15">
      <c r="A523" s="66" t="s">
        <v>17</v>
      </c>
      <c r="B523" s="66" t="s">
        <v>36</v>
      </c>
      <c r="C523" s="35">
        <f t="shared" si="59"/>
        <v>2208000</v>
      </c>
      <c r="D523" s="35">
        <f t="shared" si="58"/>
        <v>2208000</v>
      </c>
      <c r="E523" s="67"/>
      <c r="F523" s="88">
        <f>F524+F527</f>
        <v>0</v>
      </c>
      <c r="G523" s="68">
        <f>G524+G527</f>
        <v>0</v>
      </c>
      <c r="H523" s="68">
        <f>H524+H527</f>
        <v>0</v>
      </c>
      <c r="I523" s="68">
        <f>I524+I527</f>
        <v>0</v>
      </c>
      <c r="J523" s="67"/>
      <c r="K523" s="88">
        <f>K524+K527</f>
        <v>0</v>
      </c>
      <c r="L523" s="68">
        <f>L524+L527</f>
        <v>0</v>
      </c>
      <c r="M523" s="88">
        <f>M524+M527</f>
        <v>150000</v>
      </c>
      <c r="N523" s="68">
        <f>N524+N527</f>
        <v>150000</v>
      </c>
      <c r="O523" s="68"/>
      <c r="P523" s="88">
        <f>P524+P527</f>
        <v>0</v>
      </c>
      <c r="Q523" s="68">
        <f>Q524+Q527</f>
        <v>0</v>
      </c>
      <c r="R523" s="67"/>
      <c r="S523" s="95">
        <f>S524+S527</f>
        <v>2058000</v>
      </c>
      <c r="T523" s="69">
        <f>T524+T527</f>
        <v>2058000</v>
      </c>
    </row>
    <row r="524" spans="1:20" s="42" customFormat="1" ht="30">
      <c r="A524" s="53">
        <v>5501</v>
      </c>
      <c r="B524" s="53" t="s">
        <v>52</v>
      </c>
      <c r="C524" s="35">
        <f t="shared" si="59"/>
        <v>2208000</v>
      </c>
      <c r="D524" s="35">
        <f t="shared" si="58"/>
        <v>2208000</v>
      </c>
      <c r="E524" s="43"/>
      <c r="F524" s="88">
        <f>SUM(F525:F526)</f>
        <v>0</v>
      </c>
      <c r="G524" s="44">
        <f>SUM(G525:G526)</f>
        <v>0</v>
      </c>
      <c r="H524" s="44">
        <f>SUM(H525:H526)</f>
        <v>0</v>
      </c>
      <c r="I524" s="44">
        <f>SUM(I525:I526)</f>
        <v>0</v>
      </c>
      <c r="J524" s="57"/>
      <c r="K524" s="88">
        <f>SUM(K525:K526)</f>
        <v>0</v>
      </c>
      <c r="L524" s="44">
        <f>SUM(L525:L526)</f>
        <v>0</v>
      </c>
      <c r="M524" s="88">
        <f>SUM(M525:M526)</f>
        <v>150000</v>
      </c>
      <c r="N524" s="44">
        <f>SUM(N525:N526)</f>
        <v>150000</v>
      </c>
      <c r="O524" s="44"/>
      <c r="P524" s="88">
        <f>SUM(P525:P526)</f>
        <v>0</v>
      </c>
      <c r="Q524" s="44">
        <f>SUM(Q525:Q526)</f>
        <v>0</v>
      </c>
      <c r="R524" s="57"/>
      <c r="S524" s="95">
        <f>SUM(S525:S526)</f>
        <v>2058000</v>
      </c>
      <c r="T524" s="59">
        <f>SUM(T525:T526)</f>
        <v>2058000</v>
      </c>
    </row>
    <row r="525" spans="1:20" s="42" customFormat="1" ht="60">
      <c r="A525" s="45"/>
      <c r="B525" s="45" t="s">
        <v>194</v>
      </c>
      <c r="C525" s="35">
        <f>F525+K525+M525+S525+P525</f>
        <v>2058000</v>
      </c>
      <c r="D525" s="35">
        <f>H525+L525+N525+Q525+T525</f>
        <v>2058000</v>
      </c>
      <c r="E525" s="40"/>
      <c r="F525" s="88"/>
      <c r="G525" s="41"/>
      <c r="H525" s="41"/>
      <c r="I525" s="41"/>
      <c r="J525" s="50"/>
      <c r="K525" s="88"/>
      <c r="L525" s="41"/>
      <c r="M525" s="88"/>
      <c r="N525" s="41"/>
      <c r="O525" s="41"/>
      <c r="P525" s="88"/>
      <c r="Q525" s="41"/>
      <c r="R525" s="50">
        <v>98</v>
      </c>
      <c r="S525" s="95">
        <v>2058000</v>
      </c>
      <c r="T525" s="61">
        <v>2058000</v>
      </c>
    </row>
    <row r="526" spans="1:20" s="42" customFormat="1" ht="45">
      <c r="A526" s="45"/>
      <c r="B526" s="45" t="s">
        <v>199</v>
      </c>
      <c r="C526" s="35">
        <f t="shared" si="59"/>
        <v>150000</v>
      </c>
      <c r="D526" s="35">
        <f t="shared" si="58"/>
        <v>150000</v>
      </c>
      <c r="E526" s="40"/>
      <c r="F526" s="88"/>
      <c r="G526" s="41"/>
      <c r="H526" s="41"/>
      <c r="I526" s="41"/>
      <c r="J526" s="50"/>
      <c r="K526" s="88"/>
      <c r="L526" s="41"/>
      <c r="M526" s="88">
        <v>150000</v>
      </c>
      <c r="N526" s="41">
        <v>150000</v>
      </c>
      <c r="O526" s="41"/>
      <c r="P526" s="88"/>
      <c r="Q526" s="41"/>
      <c r="R526" s="50"/>
      <c r="S526" s="95"/>
      <c r="T526" s="61"/>
    </row>
    <row r="527" spans="1:20" s="42" customFormat="1" ht="30">
      <c r="A527" s="53">
        <v>5503</v>
      </c>
      <c r="B527" s="53" t="s">
        <v>53</v>
      </c>
      <c r="C527" s="35">
        <f t="shared" si="59"/>
        <v>0</v>
      </c>
      <c r="D527" s="35">
        <f t="shared" si="58"/>
        <v>0</v>
      </c>
      <c r="E527" s="43"/>
      <c r="F527" s="88">
        <f>SUM(F528:F529)</f>
        <v>0</v>
      </c>
      <c r="G527" s="44">
        <f>SUM(G528:G529)</f>
        <v>0</v>
      </c>
      <c r="H527" s="44">
        <f>SUM(H528:H529)</f>
        <v>0</v>
      </c>
      <c r="I527" s="44">
        <f>SUM(I528:I529)</f>
        <v>0</v>
      </c>
      <c r="J527" s="57"/>
      <c r="K527" s="88">
        <f>SUM(K528:K529)</f>
        <v>0</v>
      </c>
      <c r="L527" s="44">
        <f>SUM(L528:L529)</f>
        <v>0</v>
      </c>
      <c r="M527" s="88">
        <f>SUM(M528:M529)</f>
        <v>0</v>
      </c>
      <c r="N527" s="44">
        <f>SUM(N528:N529)</f>
        <v>0</v>
      </c>
      <c r="O527" s="44"/>
      <c r="P527" s="88">
        <f>SUM(P528:P529)</f>
        <v>0</v>
      </c>
      <c r="Q527" s="44">
        <f>SUM(Q528:Q529)</f>
        <v>0</v>
      </c>
      <c r="R527" s="57"/>
      <c r="S527" s="95">
        <f>SUM(S528:S529)</f>
        <v>0</v>
      </c>
      <c r="T527" s="59">
        <f>SUM(T528:T529)</f>
        <v>0</v>
      </c>
    </row>
    <row r="528" spans="1:20" s="42" customFormat="1" ht="15">
      <c r="A528" s="45"/>
      <c r="B528" s="45"/>
      <c r="C528" s="35">
        <f t="shared" si="59"/>
        <v>0</v>
      </c>
      <c r="D528" s="35">
        <f t="shared" si="58"/>
        <v>0</v>
      </c>
      <c r="E528" s="40"/>
      <c r="F528" s="88"/>
      <c r="G528" s="41"/>
      <c r="H528" s="41"/>
      <c r="I528" s="41"/>
      <c r="J528" s="50"/>
      <c r="K528" s="88"/>
      <c r="L528" s="41"/>
      <c r="M528" s="88"/>
      <c r="N528" s="41"/>
      <c r="O528" s="41"/>
      <c r="P528" s="88"/>
      <c r="Q528" s="41"/>
      <c r="R528" s="50"/>
      <c r="S528" s="95"/>
      <c r="T528" s="61"/>
    </row>
    <row r="529" spans="1:20" ht="18" customHeight="1">
      <c r="A529" s="8"/>
      <c r="B529" s="6" t="s">
        <v>22</v>
      </c>
      <c r="C529" s="35">
        <f t="shared" si="59"/>
        <v>0</v>
      </c>
      <c r="D529" s="35">
        <f t="shared" si="58"/>
        <v>0</v>
      </c>
      <c r="E529" s="2"/>
      <c r="F529" s="89"/>
      <c r="G529" s="29"/>
      <c r="H529" s="29"/>
      <c r="I529" s="29"/>
      <c r="J529" s="3"/>
      <c r="K529" s="89"/>
      <c r="L529" s="29"/>
      <c r="M529" s="89"/>
      <c r="N529" s="29"/>
      <c r="O529" s="29"/>
      <c r="P529" s="89"/>
      <c r="Q529" s="29"/>
      <c r="R529" s="3"/>
      <c r="S529" s="96"/>
      <c r="T529" s="24"/>
    </row>
    <row r="530" spans="1:20" ht="15">
      <c r="A530" s="7"/>
      <c r="B530" s="22"/>
      <c r="C530" s="15"/>
      <c r="D530" s="15"/>
      <c r="E530" s="16"/>
      <c r="F530" s="92"/>
      <c r="G530" s="15"/>
      <c r="H530" s="15"/>
      <c r="I530" s="15"/>
      <c r="J530" s="7"/>
      <c r="K530" s="92"/>
      <c r="L530" s="15"/>
      <c r="M530" s="92"/>
      <c r="N530" s="15"/>
      <c r="O530" s="15"/>
      <c r="P530" s="92"/>
      <c r="Q530" s="15"/>
      <c r="R530" s="7"/>
      <c r="S530" s="92"/>
      <c r="T530" s="15"/>
    </row>
    <row r="531" spans="1:20" ht="15">
      <c r="A531" s="7"/>
      <c r="B531" s="22"/>
      <c r="C531" s="152"/>
      <c r="D531" s="152"/>
      <c r="E531" s="153"/>
      <c r="F531" s="152"/>
      <c r="G531" s="152"/>
      <c r="H531" s="152"/>
      <c r="I531" s="152"/>
      <c r="J531" s="154"/>
      <c r="K531" s="152"/>
      <c r="L531" s="152"/>
      <c r="M531" s="152"/>
      <c r="N531" s="152"/>
      <c r="O531" s="152"/>
      <c r="P531" s="152"/>
      <c r="Q531" s="152"/>
      <c r="R531" s="154"/>
      <c r="S531" s="152"/>
      <c r="T531" s="15"/>
    </row>
    <row r="532" spans="2:20" ht="23.25" customHeight="1">
      <c r="B532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54"/>
      <c r="R532" s="154"/>
      <c r="S532" s="154"/>
      <c r="T532" s="7"/>
    </row>
    <row r="533" spans="1:20" ht="15.75">
      <c r="A533" s="7"/>
      <c r="B533" s="22"/>
      <c r="C533" s="15"/>
      <c r="D533" s="15"/>
      <c r="E533" s="107"/>
      <c r="F533" s="134"/>
      <c r="G533" s="15"/>
      <c r="H533" s="15"/>
      <c r="I533" s="15"/>
      <c r="J533" s="7"/>
      <c r="K533" s="15"/>
      <c r="L533" s="15"/>
      <c r="M533" s="15"/>
      <c r="N533" s="15"/>
      <c r="O533" s="15"/>
      <c r="P533" s="15"/>
      <c r="Q533" s="15"/>
      <c r="R533" s="7"/>
      <c r="S533" s="15"/>
      <c r="T533" s="15"/>
    </row>
  </sheetData>
  <sheetProtection/>
  <mergeCells count="13">
    <mergeCell ref="M9:N9"/>
    <mergeCell ref="R9:T9"/>
    <mergeCell ref="E7:T8"/>
    <mergeCell ref="A5:T5"/>
    <mergeCell ref="A6:T6"/>
    <mergeCell ref="A7:A10"/>
    <mergeCell ref="P2:T2"/>
    <mergeCell ref="B7:B10"/>
    <mergeCell ref="O9:Q9"/>
    <mergeCell ref="C7:C10"/>
    <mergeCell ref="D7:D10"/>
    <mergeCell ref="E9:I9"/>
    <mergeCell ref="J9:L9"/>
  </mergeCells>
  <printOptions/>
  <pageMargins left="0.07874015748031496" right="0.1968503937007874" top="0.6692913385826772" bottom="0.35433070866141736" header="0.31496062992125984" footer="0.15748031496062992"/>
  <pageSetup fitToHeight="0" fitToWidth="1" horizontalDpi="600" verticalDpi="600" orientation="landscape" paperSize="9" scale="50" r:id="rId1"/>
  <headerFooter>
    <oddFooter>&amp;CСтр.&amp;P от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user227</cp:lastModifiedBy>
  <cp:lastPrinted>2020-01-22T08:49:41Z</cp:lastPrinted>
  <dcterms:created xsi:type="dcterms:W3CDTF">2015-02-06T12:34:28Z</dcterms:created>
  <dcterms:modified xsi:type="dcterms:W3CDTF">2020-11-20T14:20:00Z</dcterms:modified>
  <cp:category/>
  <cp:version/>
  <cp:contentType/>
  <cp:contentStatus/>
</cp:coreProperties>
</file>