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15570" windowHeight="10830" activeTab="0"/>
  </bookViews>
  <sheets>
    <sheet name="Sheet1" sheetId="1" r:id="rId1"/>
  </sheets>
  <definedNames>
    <definedName name="_xlnm.Print_Area" localSheetId="0">'Sheet1'!$A$1:$T$161</definedName>
    <definedName name="_xlnm.Print_Titles" localSheetId="0">'Sheet1'!$11:$11</definedName>
  </definedNames>
  <calcPr fullCalcOnLoad="1"/>
</workbook>
</file>

<file path=xl/comments1.xml><?xml version="1.0" encoding="utf-8"?>
<comments xmlns="http://schemas.openxmlformats.org/spreadsheetml/2006/main">
  <authors>
    <author>npavlov</author>
  </authors>
  <commentList>
    <comment ref="B493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<sst xmlns="http://schemas.openxmlformats.org/spreadsheetml/2006/main" count="564" uniqueCount="246">
  <si>
    <t>§</t>
  </si>
  <si>
    <t>ОБЩО:</t>
  </si>
  <si>
    <t>Основен ремонт на дълготрайни материални активи</t>
  </si>
  <si>
    <t>Придобиване на дълготрайни материални активи</t>
  </si>
  <si>
    <t>Капиталови трансфери</t>
  </si>
  <si>
    <t xml:space="preserve"> Придобиване на нематериални дълготрайни активи</t>
  </si>
  <si>
    <t>Придобиване на земя</t>
  </si>
  <si>
    <t>Източници на финансиране, в т.ч.:</t>
  </si>
  <si>
    <t>в т.ч. от 31-13</t>
  </si>
  <si>
    <t>Европейски средства, със съответното съфинансиране</t>
  </si>
  <si>
    <t>Функция 01</t>
  </si>
  <si>
    <t>Функция 02</t>
  </si>
  <si>
    <t>Функция 03</t>
  </si>
  <si>
    <t>Функция 04</t>
  </si>
  <si>
    <t>Функция 05</t>
  </si>
  <si>
    <t>Функция 06</t>
  </si>
  <si>
    <t>Функция 07</t>
  </si>
  <si>
    <t>Функция 08</t>
  </si>
  <si>
    <t>9а</t>
  </si>
  <si>
    <t>(в лева)</t>
  </si>
  <si>
    <t>10а</t>
  </si>
  <si>
    <t>ППР</t>
  </si>
  <si>
    <t>Обекти</t>
  </si>
  <si>
    <t>…………………………………………….</t>
  </si>
  <si>
    <t>…………………………………..</t>
  </si>
  <si>
    <t>придобиване на компютри и хардуер</t>
  </si>
  <si>
    <t>придобиване на друго оборудване, машини и съоръжения</t>
  </si>
  <si>
    <t>придобиване на транспортни средства</t>
  </si>
  <si>
    <t>придобиване на стопански инвентар</t>
  </si>
  <si>
    <t>придобиване на други ДМА</t>
  </si>
  <si>
    <t>Общи държавни служби</t>
  </si>
  <si>
    <t>Отбрана и сигурност</t>
  </si>
  <si>
    <t>Образование</t>
  </si>
  <si>
    <t>Здравеопазване</t>
  </si>
  <si>
    <t xml:space="preserve"> Социално осигуряване, подпомагане и грижи</t>
  </si>
  <si>
    <t xml:space="preserve"> Жилищно строителство, благоустройство, комунално стопанство и опазване на околната среда</t>
  </si>
  <si>
    <t>Почивно дело, култура, религиозни дейности</t>
  </si>
  <si>
    <t>Икономически дейности и услуги</t>
  </si>
  <si>
    <t>ОБЩИНА</t>
  </si>
  <si>
    <t>Предоставени целеви субсидии и трансфери от държавния бюджет и трансфери от други бюджетни организации</t>
  </si>
  <si>
    <t>……………………………….</t>
  </si>
  <si>
    <t>КОД ПО ЕБК</t>
  </si>
  <si>
    <t>код на ССЕС - 42, 96, 97, 98</t>
  </si>
  <si>
    <t xml:space="preserve">в т.ч. от 31-13 </t>
  </si>
  <si>
    <t>придобиване на сгради</t>
  </si>
  <si>
    <t>изграждане на инфраструктурни обекти</t>
  </si>
  <si>
    <t>……………………………………</t>
  </si>
  <si>
    <t>МиС</t>
  </si>
  <si>
    <t>………………………………..</t>
  </si>
  <si>
    <t>обекти</t>
  </si>
  <si>
    <t xml:space="preserve">електронен адрес за контакт:........................ </t>
  </si>
  <si>
    <t>Тел. за контакт:................................</t>
  </si>
  <si>
    <t>Параграф по ЕБК 31-11; 31-12; 31-13; 31-18; 61-00</t>
  </si>
  <si>
    <t>Забележка: Необходимо е данните в разчета да се организират чрез съставяне на формули, както следва:</t>
  </si>
  <si>
    <t>2. Всеки параграф  трябва да е сбор на стойностите на функциите в него;</t>
  </si>
  <si>
    <t>3. Всяка функция в параграфа трябва да е сбор от стойностите на подпараграфите;</t>
  </si>
  <si>
    <t>4. Сумата на подпараграфа трябва да е сбор от стойностите на редовете с разходните позиции за изграждане на обекти и/или придобиване на активите в подпараграфа.</t>
  </si>
  <si>
    <t>1. Ред "ОБЩО" трябва да е сбор от сумите по параграфите;</t>
  </si>
  <si>
    <t>придобиване на програмни продукти и лицензи за програмни продукти</t>
  </si>
  <si>
    <t>придобиване на други нематериални дълготрайни активи</t>
  </si>
  <si>
    <t>капиталови трансфери за нефинансови предприятия</t>
  </si>
  <si>
    <t>капиталови трансфери за организации с нестопанска цел</t>
  </si>
  <si>
    <t>дата</t>
  </si>
  <si>
    <t>Главен счетоводител:</t>
  </si>
  <si>
    <t xml:space="preserve">                (име, фамилия, длъжност)</t>
  </si>
  <si>
    <t xml:space="preserve">                     (име, фамилия)</t>
  </si>
  <si>
    <t xml:space="preserve">     (име, фамилия, длъжност)</t>
  </si>
  <si>
    <t>Параграф по ЕБК: 45-00; 46-00; 64-00;74-00; 78-00; 83-11; 83-12; 83-71; 83-72; Други източници</t>
  </si>
  <si>
    <t>5. Уточнен план за обект /в колона 6/ е сума от уточнените планове по източници на финансиране /колони 9, 12, 14, 17 и 20/</t>
  </si>
  <si>
    <t>Преходен остатък  по бюджета с източник целеви субсидии и трансфери от държавния бюджет и от други бюджетни организации</t>
  </si>
  <si>
    <t>Собствени средства, вкл. преходен остатък</t>
  </si>
  <si>
    <t>Други източници за финансиране -(дарения, ПУДООС, заеми, други), вкл. преходен остатък</t>
  </si>
  <si>
    <t>Наименование, местонахождение и функционално предназначение на обектите и № на проектите, финансирани със средства от ЕС</t>
  </si>
  <si>
    <t>Прилагане на мерки за енергийна ефективност в ЦДГ №2 "Незабравка", гр. Хасково</t>
  </si>
  <si>
    <t>Преустройство на санитарни възли в ОУО</t>
  </si>
  <si>
    <t>31-11</t>
  </si>
  <si>
    <t>Обследване за енергийна ефективност и оценки на енергийни спестявания на училища и детски градини, за които са приложени мерки за ЕЕ</t>
  </si>
  <si>
    <t>Създаване на условия за качествено професионално образование чрез подобряване на сградния фонд и материалната база на ПГДС "Цар Иван Асен II", гр. Хасково</t>
  </si>
  <si>
    <t>Проектиране и ремонт на  сграда "Райна Княгиня"</t>
  </si>
  <si>
    <t>Ремонти дейности на уличната инфраструктура в селата</t>
  </si>
  <si>
    <t>31-13</t>
  </si>
  <si>
    <t>Извършване на обслведване за ЕЕ и техническо обследване на сграда и изготвяне на технически паспорт на спортна зала "Дружба" ППР</t>
  </si>
  <si>
    <t>Ремонт на отоплителна, вентилационна и електро инсталации в ОНЧ " Заря", Хасково</t>
  </si>
  <si>
    <t>Микробус  за нуждите на ЦСОП "Петър Берон"</t>
  </si>
  <si>
    <t>Закупуване на високо технологично оборудване за ранно оповестяване при възникване на горски пожари"- изграждане напожароизвестяваща кула</t>
  </si>
  <si>
    <t>Доставка на офис оборудване и оборудване на система за ранно оповестяване за пожари по проект "Закупуване на висока технологично оборудване на ранно оповестяване при възникване на горски пожари"</t>
  </si>
  <si>
    <t>Закупуване на автовишка по проект "Закупуване на висока технологично оборудване на ранно оповестяване при възникване на горски пожари"</t>
  </si>
  <si>
    <t>31-18</t>
  </si>
  <si>
    <t>Компютри за СУ "П.Хилендарски"</t>
  </si>
  <si>
    <t>Компютри за ПМГ</t>
  </si>
  <si>
    <t>Компютри за ЕГ "Проф д-р Асен Златаров"</t>
  </si>
  <si>
    <t>Компютри за ОУ "Иван Рилски"</t>
  </si>
  <si>
    <t>Компютри за ОУ "Климент Охридски"</t>
  </si>
  <si>
    <t>Компютри за ОУ "Христо Смирненски"</t>
  </si>
  <si>
    <t>Компютри за ОУО</t>
  </si>
  <si>
    <t>Компютри за ДГ 3</t>
  </si>
  <si>
    <t>Компютри за ДГ 15</t>
  </si>
  <si>
    <t>Компютри за ДГ № 20</t>
  </si>
  <si>
    <t>Компютри за ОУ "Ш.Петьофи"</t>
  </si>
  <si>
    <t>Придобиване на пожароизвестителна уредба ОУО</t>
  </si>
  <si>
    <t>Придобиване на пожароизвестителна уредба СУ "Васил Левски"</t>
  </si>
  <si>
    <t>Пълен инженеринг(техн. оборудване, доставка и монтаж на котелно помещение и др.) за газификация в ДГ №16</t>
  </si>
  <si>
    <t>Пълен инженеринг( техн. оборудване, доставка, монтаж на котелно помещение и др.) за газификация в ДГ 22</t>
  </si>
  <si>
    <t>Климатици за СУ "П. Хилендарски"</t>
  </si>
  <si>
    <t>Климатици за ОУ в с. Конуш</t>
  </si>
  <si>
    <t>Климатици за ПМГ гр. Хасково</t>
  </si>
  <si>
    <t>Инфраструктурен обект "Авариен изход" ОУ "Христо Смирненски"</t>
  </si>
  <si>
    <t>61-00</t>
  </si>
  <si>
    <t>Изграждане на подпорна стена в района на ПГДС "Цар Иван Асен II", УПИ II- за училище, кв. 20 по плана на град Хасково ид. № 77195.713.2</t>
  </si>
  <si>
    <t>Компютър за ПИЦ ОП "Мл. Център"</t>
  </si>
  <si>
    <t>Градинска техника за ОП "Екопрогрес"</t>
  </si>
  <si>
    <t>Дублиране на 4 броя кладенци в обсега на санитарно-охранителна зона "Северна зона"</t>
  </si>
  <si>
    <t>Дублиране на 1 брой тръбен кладенец в района на вододайна зона "Узунджово II"</t>
  </si>
  <si>
    <t>Изграждане на част от напорен водопровод от ПС "Източна зона" до черпателен резервоар на ПС "Юг"</t>
  </si>
  <si>
    <t>Изграждане на част от напорен водопровод от кранова шахта на напорен водопровод от ПС "Извора" до водоем</t>
  </si>
  <si>
    <t>Дублиране на 3 броя тръбни кладенци в района на вододайна зона "Източна зона"</t>
  </si>
  <si>
    <t>Рехабилитация на техн. инфраструктура на части от уличната канализационна мрежа на кв. " Хисаря", ПИ 77195,739,46 по КК на гр. Хасково</t>
  </si>
  <si>
    <t>Подобряване на градската среда чрез благоустрояване на междублокови пространства и изграждане на достъпна архитектурна среда в гр. Хасково</t>
  </si>
  <si>
    <t>Възстановяване на озеленени площи и изграгдане на площадки за игра и спорт в гр. Хасково</t>
  </si>
  <si>
    <t>Канализация по ул " Тимок" в участъка от о.т. 1281 до о.т. 66</t>
  </si>
  <si>
    <t>Закриване, вкл. Биологична и техническа рекултивация на клетка 1(стара) в Регионален център за третиране на неопасни отпадъци в землището на с. Гарваново, община Хасково (СМР, др.разходи)</t>
  </si>
  <si>
    <t>ДИ</t>
  </si>
  <si>
    <t>Компютри за РБ</t>
  </si>
  <si>
    <t>Компютри за Галерия</t>
  </si>
  <si>
    <t>Оборудване по проект "Съхраняване, защита, популяризиране на културното наследство"</t>
  </si>
  <si>
    <t>Софтуеърен продукт за нуждите на система за ранно оповестяване за пожари по проект "Закупуване на високо технологично  оборудване за ранно оповестяване при възникване на горски пожари"</t>
  </si>
  <si>
    <t>Общ устройствен план на град Хасково</t>
  </si>
  <si>
    <t>ХАСКОВО</t>
  </si>
  <si>
    <r>
      <t xml:space="preserve">Изграждане на канализационна мрежа за отпадни води и възстановяване на уличното платно на улица "Враца" в кв. "Хисаря", гр. Хасково- </t>
    </r>
    <r>
      <rPr>
        <b/>
        <sz val="11"/>
        <color indexed="8"/>
        <rFont val="Calibri"/>
        <family val="2"/>
      </rPr>
      <t>ПМС №165/2018 Г.</t>
    </r>
  </si>
  <si>
    <t xml:space="preserve"> Софтуер за общинска администрация</t>
  </si>
  <si>
    <t>Софтуер - "МКАД" - допълнителен модул</t>
  </si>
  <si>
    <t>Лиценз "МКАД"- 1 бр.</t>
  </si>
  <si>
    <t>Извършване на обслведване за ЕЕ и техническо обследване на сграда и изготвяне на технически паспорт на сграда на Областна администрация</t>
  </si>
  <si>
    <t xml:space="preserve">Разходи за извършване на обследване за енергийна ефективност и сертификат за енергийни характеристики, техническо обследване на сграда и изготвяне на паспорт на многофамилни жилищни сгради и сгради на държавната и общинска администрация в съответствие със списъка с допълнителни обекти от ИП на гр. Хасково </t>
  </si>
  <si>
    <t>Проектиране, изграждане, авторски и строителен надзор на дворни пространствa в ОУ "Христо Смирненски"</t>
  </si>
  <si>
    <t>Проектиране, изграждане, авторски и строителен надзор на дворни пространствa в ЕГ "Проф. д-р Асен Златаров"</t>
  </si>
  <si>
    <t>Основен ремонт на дворно пространство в СУ "Васил Левски"</t>
  </si>
  <si>
    <t xml:space="preserve">Ремонтни работи на уличната инфраструктура в гр. Хасково </t>
  </si>
  <si>
    <t xml:space="preserve">  Реконструкция на кръгово кръстовище на път I-5 Хасково-Кържали, Бул." Освобождение"</t>
  </si>
  <si>
    <t>Изготвяне на инвестиционен проект за "Реконструкция на мостово съоръжение на ул. "Хан Пресиян", кв. Болярово, Община Хасково, включително участъци от прилежащите улици, ул. "Райна Княгиня" и ул. "Градина", кв. Болярово"</t>
  </si>
  <si>
    <t>Извършване на обследване за установяване на характеристиките и за изготвяне на технически паспорт на мост на ул. "Хан Пресиян", кв. Болярово, Община Хасково</t>
  </si>
  <si>
    <t>Обследване за енергоефективно улично осветление в община Хасково</t>
  </si>
  <si>
    <t xml:space="preserve">Извършване на обследване  за установяване на характеристиките и за изготвяне на технически паспорт на мост над р. Олу Дере в с. Динево, община Хасково </t>
  </si>
  <si>
    <t>Газификация на  котелно  за  зала "Спартак", реконструкция на отоплителна ,вентилационна и климатизационна инсталации"-ППР</t>
  </si>
  <si>
    <t>Газификация на  котелно  за  зала Юнак", реконструкция на отоплителна ,вентилационна и климатизационна инсталации"-ППР</t>
  </si>
  <si>
    <t>Подпорна стена по североизточна имотна граница на ид. №77195.737.46 гр.Хасково /част от бивша ограда ва Стадион Хасково/</t>
  </si>
  <si>
    <t>Ремонт на общинската пътна мрежа на територията на община Хасково</t>
  </si>
  <si>
    <t xml:space="preserve">Паспортизация на общинските пътища,обследване на мостовите съоръжения по общинска пътна мрежа и населените места в Община Хасково </t>
  </si>
  <si>
    <t>Сървър за архивиране и лентова библиотека</t>
  </si>
  <si>
    <t>Озвучителна техника</t>
  </si>
  <si>
    <t>Климатична и друга техника</t>
  </si>
  <si>
    <t>Микробус за нуждите на общинска администрация</t>
  </si>
  <si>
    <t>Коледна украса</t>
  </si>
  <si>
    <t>Великденска украса</t>
  </si>
  <si>
    <t>Изграждане на нов Младежки център (проектиране)</t>
  </si>
  <si>
    <t>Оценка на съвместимостта на проекта за Реконструкция на коритото  на р. Хасковска</t>
  </si>
  <si>
    <t>Допълнително  водоснабдяване на с. Конуш (ХДГ, инженеринг и СН)</t>
  </si>
  <si>
    <t>Благоустрояване на поз. Имот с ид. 77195.710.185 бул. "В. Левски" /ППР/</t>
  </si>
  <si>
    <t>Допълнително  водоснабдяване на с. Широка поляна (ХГП и СОЗ)</t>
  </si>
  <si>
    <t>Газификация на котелно помещение в ОНЧ Заря Хасково</t>
  </si>
  <si>
    <t>Лек автомобил- 1 бр.</t>
  </si>
  <si>
    <t>Платформен лифт за хора с увреждания в ДЦДМУ "Марина"</t>
  </si>
  <si>
    <t>Ремонт на покривна конструкция на "Промишлен базар" на бул "България"</t>
  </si>
  <si>
    <t>Валяк за ОП Екопрогрес</t>
  </si>
  <si>
    <t>Товарни автомобили (самосвал)- 2 бр.</t>
  </si>
  <si>
    <t>Автоцистерна за нуждите на ОП Екопрогрес</t>
  </si>
  <si>
    <t>Компютър за ОП "Спорт и отдих"</t>
  </si>
  <si>
    <t>Лек автомобил- 1 бр. за ОП "Спорт и отдих"- ПС Смокини</t>
  </si>
  <si>
    <t>Професионална ел. пекарна за ОП "Спорт и отдих" в ПС Смокини (1 бр.)</t>
  </si>
  <si>
    <t xml:space="preserve">Колонен климатик </t>
  </si>
  <si>
    <t>Интерактивни дъски за ОУ "Иван Рилски"</t>
  </si>
  <si>
    <t>Машина за почистване в ОУ "Иван Рилски" гр. Хасково</t>
  </si>
  <si>
    <t>Шкаф за зареждане и пренасяне на лаптопи</t>
  </si>
  <si>
    <t>Климатици за ОУ "Любен Каравелов"- гр. Хасково</t>
  </si>
  <si>
    <t>Изграждане на Wi-Fi мрежа в  НУ "Г.С.Раковски", Хасково</t>
  </si>
  <si>
    <t>Мултимедия за РБ</t>
  </si>
  <si>
    <t>Книги за библиотечен фонд в РБ</t>
  </si>
  <si>
    <t>Модули за библиографии и дигитализации за РБ</t>
  </si>
  <si>
    <t>Обновяване на сайт на Художествена галерия</t>
  </si>
  <si>
    <t>ИНтерактивна книга за гости в Х. галерия</t>
  </si>
  <si>
    <t>Картини за фонда на Х. галерия</t>
  </si>
  <si>
    <t>Бойлер 500 л. за ЦПЛР ОУО</t>
  </si>
  <si>
    <t>Видеонаблюдение в ученическо общежитие към ЕГ "Проф. Д-р Ас. Златаров", Хасково</t>
  </si>
  <si>
    <t>Интернет мрежа в ЕГ  "Проф. Д-р Ас. Златаров", Хасково</t>
  </si>
  <si>
    <t>Програмен продукт- образователен софтуер за ЕГ "Проф. д-р Асен Златаров"</t>
  </si>
  <si>
    <t>Машина за почистване на сняг в ОУ "Христо Смирненски"</t>
  </si>
  <si>
    <t>Компютри за СУ "Васил Левски"</t>
  </si>
  <si>
    <t>Принтер за СУ "Васил Левски"</t>
  </si>
  <si>
    <t>Компютри за ДГ 19</t>
  </si>
  <si>
    <t>Съдомиялна машина 1 бр. за ДГ №19</t>
  </si>
  <si>
    <t>Компютри за ДГ 18- 2 бр.</t>
  </si>
  <si>
    <t>Халогенератор за ДГ №18</t>
  </si>
  <si>
    <t>Компютри за ДГ 22</t>
  </si>
  <si>
    <t>Климатици за ДГ 22- 2 бр.</t>
  </si>
  <si>
    <t>Компютри за ДГ 17</t>
  </si>
  <si>
    <t>Стерилизатори - 2 бр. за ДГ 17</t>
  </si>
  <si>
    <t>ДЕтско съоръжение за ДГ 17- 1бр.</t>
  </si>
  <si>
    <t>Kлиматик за нуждите на ТИЦ</t>
  </si>
  <si>
    <t>Постамент- надпис за ОП "ТИЦ"</t>
  </si>
  <si>
    <t>Компютри за ОП МЛ.Център- 2 бр.</t>
  </si>
  <si>
    <t>Климатик за ОП "Младежки център"</t>
  </si>
  <si>
    <t>Климатици за ПИЦ ОП "Мл. Център"- 2 бр.</t>
  </si>
  <si>
    <t>Пълен инженеринг (техн. оборудване, доставка , монтаж, изгр.на котелно помещение и др.)за газификация на ОУ "Кирил и Методий", Хасково</t>
  </si>
  <si>
    <t>Изграждане на Wi-Fi мрежа в ОУ "Христо Ботев", Войводово</t>
  </si>
  <si>
    <t>КЛиматици за РИМ</t>
  </si>
  <si>
    <t>Витрини за РИМ</t>
  </si>
  <si>
    <t>Експонати за РИМ</t>
  </si>
  <si>
    <t>Кьоск за РИМ</t>
  </si>
  <si>
    <t>Триизмерен надпис за РБ</t>
  </si>
  <si>
    <t>товарен автомобил –фургон ОП Екопрогр</t>
  </si>
  <si>
    <t>Закупуване на електромобил за нуждите на Екопрогрес- ОА</t>
  </si>
  <si>
    <t>Четири броя бункерни помпени станции (БПС) при помпена станция " Северна зона", гр. Хасково-II, III и IV етапи</t>
  </si>
  <si>
    <t>Изграждане на безжична мрежа за ОУ "Иван Рилски"</t>
  </si>
  <si>
    <t>Пълен инженеринг( техн. оборудване, доставка, монтаж на котелно помещение и др.) за газификация в общежитие към ЕГ "Проф. д-р Асен Златаров"</t>
  </si>
  <si>
    <t>Изграждане на безжична мрежа за ОУ "Л. Каравелов"- гр. Хасково</t>
  </si>
  <si>
    <t>Основен ремонт на ритуална зала на гробищен парк в кв. Македонски</t>
  </si>
  <si>
    <t>Изграждане на водопровод до с. Стамболийски</t>
  </si>
  <si>
    <t>Водоснабдяване с. Маслиново, общ. Хасково</t>
  </si>
  <si>
    <t>Спортни съоръжения за развитие на спорта в град Хасково</t>
  </si>
  <si>
    <t>Капиталов трансфер към "Тролейбусен транспорт" ЕООД за покупка на паркомати</t>
  </si>
  <si>
    <t>Мобилен стълбищен транспортьор за ДГ- 8 бр.</t>
  </si>
  <si>
    <t>Изграждане на безжична мрежа за ОУ "Л. Каравелов"- Узунджово</t>
  </si>
  <si>
    <t>Изготвил: Диана Вълева- Ст. Експерт "Бюджет- образование"</t>
  </si>
  <si>
    <t>Тодорка Стоянова</t>
  </si>
  <si>
    <t>Тел. за контакт: 038/ 603-449</t>
  </si>
  <si>
    <t>Тел. за контакт: 038/603-336</t>
  </si>
  <si>
    <t>Ръководител:  Добри Беливанов</t>
  </si>
  <si>
    <t>БИЛО</t>
  </si>
  <si>
    <t>СТАВА</t>
  </si>
  <si>
    <t xml:space="preserve">БИЛО </t>
  </si>
  <si>
    <t>Климатици за ДГ 21 "Вихрогонче" - 9бр.</t>
  </si>
  <si>
    <t>Програмен продукт "GISE explorer LESO" за нуждите на ОП "Общинско лесничейство"</t>
  </si>
  <si>
    <t>Пълен инженеринг( техн. оборудване, доставка, монтаж на котелно помещение и др.) за газификация на ОУ "Климент Охридски"</t>
  </si>
  <si>
    <t>Стерилизатор за ДЦДМУ "Марина"</t>
  </si>
  <si>
    <t>Мобилен електрически лифтер за трансфер на парализирани пациенти</t>
  </si>
  <si>
    <t>Климатична система за ДЦДМУ "Марина"</t>
  </si>
  <si>
    <t>Проектиране и изграждане на мълниезащитна инсталация в ДГ №3 "Зорница", сграда "Незабравка"</t>
  </si>
  <si>
    <t>Светеща табела и др. обзавеждане за РИМ</t>
  </si>
  <si>
    <t>Компютри за ПГТАТ "Н.Й.Вапцаров"- 2 бр.</t>
  </si>
  <si>
    <t>Обследване за енергийна ефективност и изготвяне на технически паспорти на сгради на: ДГ №1, ДГ №17, ДГ №16 и ДГ №18</t>
  </si>
  <si>
    <t>Обследване за енергийна ефективност и изготвяне на технически паспорти на сгради на  ДГ 3 "Зорница" и ДГ 22 "Звънче"</t>
  </si>
  <si>
    <t>Отводняване на парк "Куба" по ул. "Габрово" и ул. "Дунав"</t>
  </si>
  <si>
    <t>Филтър за пречистване на водата в ПС Смокини</t>
  </si>
  <si>
    <t>"Подкрепа за деинституализация на грижите за деца чрез изграждане и ремонт на социална инфраструктура в град Хасково"</t>
  </si>
  <si>
    <t>Създаване на условия за качествено професионално образование чрез подобряване на сградния фонд и материалната база на ПГДС "Цар Иван Асен II", гр. Хасково- закупуване на вертикални подемници</t>
  </si>
  <si>
    <t>ПРИЛОЖЕНИЕ №1А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</si>
</sst>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b/>
      <i/>
      <sz val="12"/>
      <color indexed="18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 CYR"/>
      <family val="0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Arial Black"/>
      <family val="2"/>
    </font>
    <font>
      <b/>
      <sz val="12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i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theme="5"/>
      <name val="Calibri"/>
      <family val="2"/>
    </font>
    <font>
      <b/>
      <sz val="11"/>
      <color theme="5"/>
      <name val="Calibri"/>
      <family val="2"/>
    </font>
    <font>
      <b/>
      <sz val="11"/>
      <color rgb="FFFF0000"/>
      <name val="Calibri"/>
      <family val="2"/>
    </font>
    <font>
      <i/>
      <sz val="11"/>
      <color rgb="FFFF000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" fillId="26" borderId="1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29" borderId="6" applyNumberFormat="0" applyAlignment="0" applyProtection="0"/>
    <xf numFmtId="0" fontId="50" fillId="29" borderId="2" applyNumberFormat="0" applyAlignment="0" applyProtection="0"/>
    <xf numFmtId="0" fontId="51" fillId="30" borderId="7" applyNumberFormat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</cellStyleXfs>
  <cellXfs count="228">
    <xf numFmtId="0" fontId="0" fillId="0" borderId="0" xfId="0" applyFont="1" applyAlignment="1">
      <alignment/>
    </xf>
    <xf numFmtId="0" fontId="0" fillId="0" borderId="10" xfId="0" applyBorder="1" applyAlignment="1">
      <alignment horizontal="centerContinuous" vertical="center" wrapText="1"/>
    </xf>
    <xf numFmtId="0" fontId="13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1" xfId="0" applyFont="1" applyBorder="1" applyAlignment="1">
      <alignment wrapText="1"/>
    </xf>
    <xf numFmtId="0" fontId="0" fillId="0" borderId="0" xfId="0" applyBorder="1" applyAlignment="1">
      <alignment/>
    </xf>
    <xf numFmtId="0" fontId="15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left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Continuous" vertical="center" wrapText="1"/>
    </xf>
    <xf numFmtId="0" fontId="0" fillId="0" borderId="11" xfId="0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0" fillId="0" borderId="0" xfId="0" applyFont="1" applyBorder="1" applyAlignment="1">
      <alignment wrapText="1"/>
    </xf>
    <xf numFmtId="3" fontId="13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1" fontId="13" fillId="33" borderId="10" xfId="0" applyNumberFormat="1" applyFont="1" applyFill="1" applyBorder="1" applyAlignment="1">
      <alignment wrapText="1"/>
    </xf>
    <xf numFmtId="1" fontId="13" fillId="33" borderId="10" xfId="0" applyNumberFormat="1" applyFont="1" applyFill="1" applyBorder="1" applyAlignment="1">
      <alignment horizontal="center" vertical="center" wrapText="1"/>
    </xf>
    <xf numFmtId="1" fontId="13" fillId="33" borderId="10" xfId="0" applyNumberFormat="1" applyFont="1" applyFill="1" applyBorder="1" applyAlignment="1">
      <alignment horizontal="center"/>
    </xf>
    <xf numFmtId="1" fontId="13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wrapText="1"/>
    </xf>
    <xf numFmtId="0" fontId="21" fillId="0" borderId="0" xfId="0" applyFont="1" applyBorder="1" applyAlignment="1">
      <alignment/>
    </xf>
    <xf numFmtId="14" fontId="10" fillId="34" borderId="10" xfId="34" applyNumberFormat="1" applyFont="1" applyFill="1" applyBorder="1" applyAlignment="1" applyProtection="1">
      <alignment vertical="center" wrapText="1"/>
      <protection locked="0"/>
    </xf>
    <xf numFmtId="0" fontId="11" fillId="34" borderId="13" xfId="0" applyFont="1" applyFill="1" applyBorder="1" applyAlignment="1">
      <alignment/>
    </xf>
    <xf numFmtId="0" fontId="11" fillId="34" borderId="11" xfId="0" applyFont="1" applyFill="1" applyBorder="1" applyAlignment="1">
      <alignment/>
    </xf>
    <xf numFmtId="0" fontId="13" fillId="34" borderId="12" xfId="0" applyFont="1" applyFill="1" applyBorder="1" applyAlignment="1">
      <alignment/>
    </xf>
    <xf numFmtId="0" fontId="19" fillId="34" borderId="11" xfId="0" applyFont="1" applyFill="1" applyBorder="1" applyAlignment="1">
      <alignment/>
    </xf>
    <xf numFmtId="0" fontId="0" fillId="34" borderId="12" xfId="0" applyFill="1" applyBorder="1" applyAlignment="1">
      <alignment/>
    </xf>
    <xf numFmtId="0" fontId="13" fillId="35" borderId="10" xfId="0" applyFont="1" applyFill="1" applyBorder="1" applyAlignment="1">
      <alignment/>
    </xf>
    <xf numFmtId="0" fontId="13" fillId="35" borderId="12" xfId="0" applyFont="1" applyFill="1" applyBorder="1" applyAlignment="1">
      <alignment wrapText="1"/>
    </xf>
    <xf numFmtId="0" fontId="13" fillId="35" borderId="10" xfId="0" applyFont="1" applyFill="1" applyBorder="1" applyAlignment="1">
      <alignment/>
    </xf>
    <xf numFmtId="1" fontId="13" fillId="35" borderId="10" xfId="0" applyNumberFormat="1" applyFont="1" applyFill="1" applyBorder="1" applyAlignment="1">
      <alignment/>
    </xf>
    <xf numFmtId="1" fontId="0" fillId="35" borderId="10" xfId="0" applyNumberFormat="1" applyFill="1" applyBorder="1" applyAlignment="1">
      <alignment horizontal="center" vertical="center" wrapText="1"/>
    </xf>
    <xf numFmtId="0" fontId="13" fillId="35" borderId="11" xfId="0" applyFont="1" applyFill="1" applyBorder="1" applyAlignment="1">
      <alignment wrapText="1"/>
    </xf>
    <xf numFmtId="0" fontId="0" fillId="35" borderId="10" xfId="0" applyFill="1" applyBorder="1" applyAlignment="1">
      <alignment horizontal="center" vertical="center" wrapText="1"/>
    </xf>
    <xf numFmtId="3" fontId="13" fillId="35" borderId="10" xfId="0" applyNumberFormat="1" applyFont="1" applyFill="1" applyBorder="1" applyAlignment="1">
      <alignment/>
    </xf>
    <xf numFmtId="0" fontId="13" fillId="36" borderId="10" xfId="0" applyFont="1" applyFill="1" applyBorder="1" applyAlignment="1">
      <alignment/>
    </xf>
    <xf numFmtId="1" fontId="13" fillId="36" borderId="10" xfId="0" applyNumberFormat="1" applyFont="1" applyFill="1" applyBorder="1" applyAlignment="1">
      <alignment/>
    </xf>
    <xf numFmtId="0" fontId="0" fillId="36" borderId="0" xfId="0" applyFill="1" applyAlignment="1">
      <alignment/>
    </xf>
    <xf numFmtId="0" fontId="13" fillId="37" borderId="10" xfId="0" applyFont="1" applyFill="1" applyBorder="1" applyAlignment="1">
      <alignment/>
    </xf>
    <xf numFmtId="1" fontId="13" fillId="37" borderId="10" xfId="0" applyNumberFormat="1" applyFont="1" applyFill="1" applyBorder="1" applyAlignment="1">
      <alignment/>
    </xf>
    <xf numFmtId="0" fontId="0" fillId="36" borderId="11" xfId="0" applyFont="1" applyFill="1" applyBorder="1" applyAlignment="1">
      <alignment wrapText="1"/>
    </xf>
    <xf numFmtId="0" fontId="0" fillId="36" borderId="10" xfId="0" applyFont="1" applyFill="1" applyBorder="1" applyAlignment="1">
      <alignment/>
    </xf>
    <xf numFmtId="1" fontId="0" fillId="36" borderId="10" xfId="0" applyNumberFormat="1" applyFont="1" applyFill="1" applyBorder="1" applyAlignment="1">
      <alignment/>
    </xf>
    <xf numFmtId="0" fontId="0" fillId="36" borderId="10" xfId="0" applyFont="1" applyFill="1" applyBorder="1" applyAlignment="1">
      <alignment/>
    </xf>
    <xf numFmtId="3" fontId="0" fillId="36" borderId="10" xfId="0" applyNumberFormat="1" applyFont="1" applyFill="1" applyBorder="1" applyAlignment="1">
      <alignment/>
    </xf>
    <xf numFmtId="0" fontId="0" fillId="36" borderId="10" xfId="0" applyFill="1" applyBorder="1" applyAlignment="1">
      <alignment/>
    </xf>
    <xf numFmtId="1" fontId="22" fillId="36" borderId="10" xfId="0" applyNumberFormat="1" applyFont="1" applyFill="1" applyBorder="1" applyAlignment="1">
      <alignment/>
    </xf>
    <xf numFmtId="3" fontId="22" fillId="36" borderId="10" xfId="0" applyNumberFormat="1" applyFont="1" applyFill="1" applyBorder="1" applyAlignment="1">
      <alignment/>
    </xf>
    <xf numFmtId="0" fontId="0" fillId="37" borderId="11" xfId="0" applyFont="1" applyFill="1" applyBorder="1" applyAlignment="1">
      <alignment wrapText="1"/>
    </xf>
    <xf numFmtId="1" fontId="0" fillId="37" borderId="10" xfId="0" applyNumberFormat="1" applyFont="1" applyFill="1" applyBorder="1" applyAlignment="1">
      <alignment/>
    </xf>
    <xf numFmtId="0" fontId="0" fillId="37" borderId="10" xfId="0" applyFont="1" applyFill="1" applyBorder="1" applyAlignment="1">
      <alignment/>
    </xf>
    <xf numFmtId="3" fontId="0" fillId="37" borderId="10" xfId="0" applyNumberFormat="1" applyFont="1" applyFill="1" applyBorder="1" applyAlignment="1">
      <alignment/>
    </xf>
    <xf numFmtId="0" fontId="0" fillId="37" borderId="10" xfId="0" applyFill="1" applyBorder="1" applyAlignment="1">
      <alignment/>
    </xf>
    <xf numFmtId="0" fontId="23" fillId="37" borderId="11" xfId="0" applyFont="1" applyFill="1" applyBorder="1" applyAlignment="1">
      <alignment wrapText="1"/>
    </xf>
    <xf numFmtId="3" fontId="13" fillId="37" borderId="10" xfId="0" applyNumberFormat="1" applyFont="1" applyFill="1" applyBorder="1" applyAlignment="1">
      <alignment/>
    </xf>
    <xf numFmtId="0" fontId="13" fillId="37" borderId="11" xfId="0" applyFont="1" applyFill="1" applyBorder="1" applyAlignment="1">
      <alignment wrapText="1"/>
    </xf>
    <xf numFmtId="3" fontId="13" fillId="36" borderId="10" xfId="0" applyNumberFormat="1" applyFont="1" applyFill="1" applyBorder="1" applyAlignment="1">
      <alignment/>
    </xf>
    <xf numFmtId="0" fontId="0" fillId="37" borderId="10" xfId="0" applyFont="1" applyFill="1" applyBorder="1" applyAlignment="1">
      <alignment wrapText="1"/>
    </xf>
    <xf numFmtId="0" fontId="13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13" fillId="34" borderId="10" xfId="0" applyFont="1" applyFill="1" applyBorder="1" applyAlignment="1">
      <alignment/>
    </xf>
    <xf numFmtId="0" fontId="0" fillId="34" borderId="10" xfId="0" applyFill="1" applyBorder="1" applyAlignment="1">
      <alignment wrapText="1"/>
    </xf>
    <xf numFmtId="0" fontId="14" fillId="0" borderId="10" xfId="0" applyFont="1" applyBorder="1" applyAlignment="1">
      <alignment horizontal="center" vertical="center" wrapText="1"/>
    </xf>
    <xf numFmtId="0" fontId="13" fillId="38" borderId="11" xfId="0" applyFont="1" applyFill="1" applyBorder="1" applyAlignment="1">
      <alignment wrapText="1"/>
    </xf>
    <xf numFmtId="0" fontId="13" fillId="38" borderId="10" xfId="0" applyFont="1" applyFill="1" applyBorder="1" applyAlignment="1">
      <alignment/>
    </xf>
    <xf numFmtId="1" fontId="13" fillId="38" borderId="10" xfId="0" applyNumberFormat="1" applyFont="1" applyFill="1" applyBorder="1" applyAlignment="1">
      <alignment/>
    </xf>
    <xf numFmtId="3" fontId="13" fillId="38" borderId="10" xfId="0" applyNumberFormat="1" applyFont="1" applyFill="1" applyBorder="1" applyAlignment="1">
      <alignment/>
    </xf>
    <xf numFmtId="0" fontId="14" fillId="36" borderId="11" xfId="0" applyFont="1" applyFill="1" applyBorder="1" applyAlignment="1">
      <alignment wrapText="1"/>
    </xf>
    <xf numFmtId="3" fontId="13" fillId="0" borderId="10" xfId="0" applyNumberFormat="1" applyFont="1" applyFill="1" applyBorder="1" applyAlignment="1">
      <alignment/>
    </xf>
    <xf numFmtId="0" fontId="13" fillId="36" borderId="11" xfId="0" applyFont="1" applyFill="1" applyBorder="1" applyAlignment="1">
      <alignment wrapText="1"/>
    </xf>
    <xf numFmtId="0" fontId="13" fillId="36" borderId="0" xfId="0" applyFont="1" applyFill="1" applyAlignment="1">
      <alignment/>
    </xf>
    <xf numFmtId="0" fontId="0" fillId="36" borderId="13" xfId="0" applyFill="1" applyBorder="1" applyAlignment="1">
      <alignment wrapText="1"/>
    </xf>
    <xf numFmtId="0" fontId="0" fillId="36" borderId="10" xfId="0" applyFont="1" applyFill="1" applyBorder="1" applyAlignment="1">
      <alignment wrapText="1"/>
    </xf>
    <xf numFmtId="0" fontId="14" fillId="36" borderId="10" xfId="0" applyFont="1" applyFill="1" applyBorder="1" applyAlignment="1">
      <alignment wrapText="1"/>
    </xf>
    <xf numFmtId="0" fontId="0" fillId="36" borderId="13" xfId="0" applyFill="1" applyBorder="1" applyAlignment="1">
      <alignment vertical="top" wrapText="1"/>
    </xf>
    <xf numFmtId="0" fontId="0" fillId="36" borderId="11" xfId="0" applyFill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3" xfId="0" applyBorder="1" applyAlignment="1">
      <alignment wrapText="1"/>
    </xf>
    <xf numFmtId="0" fontId="0" fillId="0" borderId="13" xfId="0" applyFill="1" applyBorder="1" applyAlignment="1">
      <alignment vertical="top" wrapText="1"/>
    </xf>
    <xf numFmtId="0" fontId="0" fillId="36" borderId="10" xfId="0" applyFill="1" applyBorder="1" applyAlignment="1">
      <alignment horizontal="center" vertical="center" wrapText="1"/>
    </xf>
    <xf numFmtId="0" fontId="13" fillId="36" borderId="10" xfId="0" applyFont="1" applyFill="1" applyBorder="1" applyAlignment="1">
      <alignment wrapText="1"/>
    </xf>
    <xf numFmtId="0" fontId="0" fillId="39" borderId="0" xfId="0" applyFill="1" applyAlignment="1">
      <alignment/>
    </xf>
    <xf numFmtId="0" fontId="0" fillId="39" borderId="10" xfId="0" applyFill="1" applyBorder="1" applyAlignment="1">
      <alignment horizontal="center" vertical="center" wrapText="1"/>
    </xf>
    <xf numFmtId="0" fontId="13" fillId="39" borderId="10" xfId="0" applyFont="1" applyFill="1" applyBorder="1" applyAlignment="1">
      <alignment horizontal="center" vertical="center" wrapText="1"/>
    </xf>
    <xf numFmtId="1" fontId="13" fillId="39" borderId="10" xfId="0" applyNumberFormat="1" applyFont="1" applyFill="1" applyBorder="1" applyAlignment="1">
      <alignment wrapText="1"/>
    </xf>
    <xf numFmtId="1" fontId="13" fillId="39" borderId="10" xfId="0" applyNumberFormat="1" applyFont="1" applyFill="1" applyBorder="1" applyAlignment="1">
      <alignment/>
    </xf>
    <xf numFmtId="1" fontId="0" fillId="39" borderId="10" xfId="0" applyNumberFormat="1" applyFont="1" applyFill="1" applyBorder="1" applyAlignment="1">
      <alignment/>
    </xf>
    <xf numFmtId="0" fontId="0" fillId="39" borderId="10" xfId="0" applyFont="1" applyFill="1" applyBorder="1" applyAlignment="1">
      <alignment/>
    </xf>
    <xf numFmtId="0" fontId="0" fillId="39" borderId="10" xfId="0" applyFont="1" applyFill="1" applyBorder="1" applyAlignment="1">
      <alignment wrapText="1"/>
    </xf>
    <xf numFmtId="0" fontId="0" fillId="39" borderId="0" xfId="0" applyFont="1" applyFill="1" applyBorder="1" applyAlignment="1">
      <alignment/>
    </xf>
    <xf numFmtId="0" fontId="19" fillId="39" borderId="0" xfId="0" applyFont="1" applyFill="1" applyAlignment="1">
      <alignment/>
    </xf>
    <xf numFmtId="0" fontId="20" fillId="39" borderId="0" xfId="0" applyFont="1" applyFill="1" applyBorder="1" applyAlignment="1">
      <alignment/>
    </xf>
    <xf numFmtId="1" fontId="22" fillId="39" borderId="10" xfId="0" applyNumberFormat="1" applyFont="1" applyFill="1" applyBorder="1" applyAlignment="1">
      <alignment/>
    </xf>
    <xf numFmtId="0" fontId="0" fillId="39" borderId="10" xfId="0" applyFont="1" applyFill="1" applyBorder="1" applyAlignment="1">
      <alignment/>
    </xf>
    <xf numFmtId="0" fontId="11" fillId="39" borderId="11" xfId="0" applyFont="1" applyFill="1" applyBorder="1" applyAlignment="1">
      <alignment/>
    </xf>
    <xf numFmtId="0" fontId="11" fillId="39" borderId="0" xfId="0" applyFont="1" applyFill="1" applyAlignment="1">
      <alignment/>
    </xf>
    <xf numFmtId="0" fontId="19" fillId="39" borderId="11" xfId="0" applyFont="1" applyFill="1" applyBorder="1" applyAlignment="1">
      <alignment/>
    </xf>
    <xf numFmtId="3" fontId="13" fillId="39" borderId="10" xfId="0" applyNumberFormat="1" applyFont="1" applyFill="1" applyBorder="1" applyAlignment="1">
      <alignment/>
    </xf>
    <xf numFmtId="3" fontId="0" fillId="39" borderId="10" xfId="0" applyNumberFormat="1" applyFont="1" applyFill="1" applyBorder="1" applyAlignment="1">
      <alignment/>
    </xf>
    <xf numFmtId="3" fontId="22" fillId="39" borderId="10" xfId="0" applyNumberFormat="1" applyFont="1" applyFill="1" applyBorder="1" applyAlignment="1">
      <alignment/>
    </xf>
    <xf numFmtId="0" fontId="0" fillId="39" borderId="0" xfId="0" applyFill="1" applyBorder="1" applyAlignment="1">
      <alignment/>
    </xf>
    <xf numFmtId="0" fontId="0" fillId="36" borderId="0" xfId="0" applyFill="1" applyAlignment="1">
      <alignment wrapText="1"/>
    </xf>
    <xf numFmtId="0" fontId="14" fillId="40" borderId="11" xfId="0" applyFont="1" applyFill="1" applyBorder="1" applyAlignment="1">
      <alignment wrapText="1"/>
    </xf>
    <xf numFmtId="0" fontId="17" fillId="36" borderId="0" xfId="0" applyFont="1" applyFill="1" applyAlignment="1">
      <alignment/>
    </xf>
    <xf numFmtId="0" fontId="14" fillId="36" borderId="11" xfId="0" applyFont="1" applyFill="1" applyBorder="1" applyAlignment="1">
      <alignment wrapText="1"/>
    </xf>
    <xf numFmtId="1" fontId="0" fillId="41" borderId="10" xfId="0" applyNumberFormat="1" applyFont="1" applyFill="1" applyBorder="1" applyAlignment="1">
      <alignment/>
    </xf>
    <xf numFmtId="0" fontId="11" fillId="34" borderId="11" xfId="0" applyFont="1" applyFill="1" applyBorder="1" applyAlignment="1">
      <alignment/>
    </xf>
    <xf numFmtId="0" fontId="11" fillId="34" borderId="13" xfId="0" applyFont="1" applyFill="1" applyBorder="1" applyAlignment="1">
      <alignment/>
    </xf>
    <xf numFmtId="0" fontId="14" fillId="36" borderId="11" xfId="0" applyFont="1" applyFill="1" applyBorder="1" applyAlignment="1">
      <alignment vertical="top" wrapText="1"/>
    </xf>
    <xf numFmtId="0" fontId="11" fillId="34" borderId="13" xfId="0" applyFont="1" applyFill="1" applyBorder="1" applyAlignment="1">
      <alignment horizontal="left" wrapText="1"/>
    </xf>
    <xf numFmtId="0" fontId="14" fillId="36" borderId="10" xfId="0" applyFont="1" applyFill="1" applyBorder="1" applyAlignment="1">
      <alignment wrapText="1"/>
    </xf>
    <xf numFmtId="0" fontId="14" fillId="0" borderId="11" xfId="0" applyFont="1" applyFill="1" applyBorder="1" applyAlignment="1">
      <alignment wrapText="1"/>
    </xf>
    <xf numFmtId="0" fontId="14" fillId="0" borderId="13" xfId="0" applyFont="1" applyBorder="1" applyAlignment="1">
      <alignment vertical="top" wrapText="1"/>
    </xf>
    <xf numFmtId="1" fontId="23" fillId="35" borderId="10" xfId="0" applyNumberFormat="1" applyFont="1" applyFill="1" applyBorder="1" applyAlignment="1">
      <alignment/>
    </xf>
    <xf numFmtId="0" fontId="14" fillId="36" borderId="10" xfId="0" applyFont="1" applyFill="1" applyBorder="1" applyAlignment="1">
      <alignment/>
    </xf>
    <xf numFmtId="1" fontId="14" fillId="39" borderId="10" xfId="0" applyNumberFormat="1" applyFont="1" applyFill="1" applyBorder="1" applyAlignment="1">
      <alignment/>
    </xf>
    <xf numFmtId="1" fontId="14" fillId="36" borderId="10" xfId="0" applyNumberFormat="1" applyFont="1" applyFill="1" applyBorder="1" applyAlignment="1">
      <alignment/>
    </xf>
    <xf numFmtId="1" fontId="23" fillId="39" borderId="10" xfId="0" applyNumberFormat="1" applyFont="1" applyFill="1" applyBorder="1" applyAlignment="1">
      <alignment/>
    </xf>
    <xf numFmtId="1" fontId="23" fillId="36" borderId="10" xfId="0" applyNumberFormat="1" applyFont="1" applyFill="1" applyBorder="1" applyAlignment="1">
      <alignment/>
    </xf>
    <xf numFmtId="3" fontId="23" fillId="39" borderId="10" xfId="0" applyNumberFormat="1" applyFont="1" applyFill="1" applyBorder="1" applyAlignment="1">
      <alignment/>
    </xf>
    <xf numFmtId="3" fontId="23" fillId="0" borderId="10" xfId="0" applyNumberFormat="1" applyFont="1" applyBorder="1" applyAlignment="1">
      <alignment/>
    </xf>
    <xf numFmtId="0" fontId="14" fillId="0" borderId="0" xfId="0" applyFont="1" applyAlignment="1">
      <alignment/>
    </xf>
    <xf numFmtId="0" fontId="14" fillId="36" borderId="11" xfId="0" applyFont="1" applyFill="1" applyBorder="1" applyAlignment="1">
      <alignment wrapText="1"/>
    </xf>
    <xf numFmtId="3" fontId="14" fillId="39" borderId="10" xfId="0" applyNumberFormat="1" applyFont="1" applyFill="1" applyBorder="1" applyAlignment="1">
      <alignment/>
    </xf>
    <xf numFmtId="3" fontId="14" fillId="36" borderId="10" xfId="0" applyNumberFormat="1" applyFont="1" applyFill="1" applyBorder="1" applyAlignment="1">
      <alignment/>
    </xf>
    <xf numFmtId="0" fontId="14" fillId="36" borderId="0" xfId="0" applyFont="1" applyFill="1" applyAlignment="1">
      <alignment/>
    </xf>
    <xf numFmtId="0" fontId="58" fillId="36" borderId="11" xfId="0" applyFont="1" applyFill="1" applyBorder="1" applyAlignment="1">
      <alignment wrapText="1"/>
    </xf>
    <xf numFmtId="0" fontId="58" fillId="36" borderId="11" xfId="0" applyFont="1" applyFill="1" applyBorder="1" applyAlignment="1">
      <alignment wrapText="1"/>
    </xf>
    <xf numFmtId="1" fontId="59" fillId="35" borderId="10" xfId="0" applyNumberFormat="1" applyFont="1" applyFill="1" applyBorder="1" applyAlignment="1">
      <alignment/>
    </xf>
    <xf numFmtId="0" fontId="58" fillId="36" borderId="10" xfId="0" applyFont="1" applyFill="1" applyBorder="1" applyAlignment="1">
      <alignment/>
    </xf>
    <xf numFmtId="1" fontId="58" fillId="39" borderId="10" xfId="0" applyNumberFormat="1" applyFont="1" applyFill="1" applyBorder="1" applyAlignment="1">
      <alignment/>
    </xf>
    <xf numFmtId="1" fontId="58" fillId="36" borderId="10" xfId="0" applyNumberFormat="1" applyFont="1" applyFill="1" applyBorder="1" applyAlignment="1">
      <alignment/>
    </xf>
    <xf numFmtId="3" fontId="58" fillId="39" borderId="10" xfId="0" applyNumberFormat="1" applyFont="1" applyFill="1" applyBorder="1" applyAlignment="1">
      <alignment/>
    </xf>
    <xf numFmtId="3" fontId="58" fillId="36" borderId="10" xfId="0" applyNumberFormat="1" applyFont="1" applyFill="1" applyBorder="1" applyAlignment="1">
      <alignment/>
    </xf>
    <xf numFmtId="0" fontId="58" fillId="36" borderId="0" xfId="0" applyFont="1" applyFill="1" applyAlignment="1">
      <alignment/>
    </xf>
    <xf numFmtId="0" fontId="58" fillId="36" borderId="10" xfId="0" applyFont="1" applyFill="1" applyBorder="1" applyAlignment="1">
      <alignment/>
    </xf>
    <xf numFmtId="0" fontId="58" fillId="39" borderId="10" xfId="0" applyFont="1" applyFill="1" applyBorder="1" applyAlignment="1">
      <alignment/>
    </xf>
    <xf numFmtId="0" fontId="14" fillId="36" borderId="10" xfId="0" applyFont="1" applyFill="1" applyBorder="1" applyAlignment="1">
      <alignment/>
    </xf>
    <xf numFmtId="0" fontId="14" fillId="39" borderId="10" xfId="0" applyFont="1" applyFill="1" applyBorder="1" applyAlignment="1">
      <alignment/>
    </xf>
    <xf numFmtId="0" fontId="14" fillId="36" borderId="13" xfId="0" applyFont="1" applyFill="1" applyBorder="1" applyAlignment="1">
      <alignment vertical="top" wrapText="1"/>
    </xf>
    <xf numFmtId="0" fontId="14" fillId="36" borderId="10" xfId="0" applyFont="1" applyFill="1" applyBorder="1" applyAlignment="1">
      <alignment wrapText="1"/>
    </xf>
    <xf numFmtId="0" fontId="14" fillId="36" borderId="11" xfId="0" applyFont="1" applyFill="1" applyBorder="1" applyAlignment="1">
      <alignment vertical="top" wrapText="1"/>
    </xf>
    <xf numFmtId="1" fontId="14" fillId="41" borderId="10" xfId="0" applyNumberFormat="1" applyFont="1" applyFill="1" applyBorder="1" applyAlignment="1">
      <alignment/>
    </xf>
    <xf numFmtId="0" fontId="14" fillId="39" borderId="10" xfId="0" applyFont="1" applyFill="1" applyBorder="1" applyAlignment="1">
      <alignment wrapText="1"/>
    </xf>
    <xf numFmtId="0" fontId="58" fillId="0" borderId="11" xfId="0" applyFont="1" applyFill="1" applyBorder="1" applyAlignment="1">
      <alignment wrapText="1"/>
    </xf>
    <xf numFmtId="0" fontId="58" fillId="0" borderId="13" xfId="0" applyFont="1" applyBorder="1" applyAlignment="1">
      <alignment vertical="top" wrapText="1"/>
    </xf>
    <xf numFmtId="1" fontId="59" fillId="39" borderId="10" xfId="0" applyNumberFormat="1" applyFont="1" applyFill="1" applyBorder="1" applyAlignment="1">
      <alignment/>
    </xf>
    <xf numFmtId="1" fontId="59" fillId="36" borderId="10" xfId="0" applyNumberFormat="1" applyFont="1" applyFill="1" applyBorder="1" applyAlignment="1">
      <alignment/>
    </xf>
    <xf numFmtId="3" fontId="59" fillId="39" borderId="10" xfId="0" applyNumberFormat="1" applyFont="1" applyFill="1" applyBorder="1" applyAlignment="1">
      <alignment/>
    </xf>
    <xf numFmtId="3" fontId="59" fillId="0" borderId="10" xfId="0" applyNumberFormat="1" applyFont="1" applyBorder="1" applyAlignment="1">
      <alignment/>
    </xf>
    <xf numFmtId="0" fontId="58" fillId="0" borderId="0" xfId="0" applyFont="1" applyAlignment="1">
      <alignment/>
    </xf>
    <xf numFmtId="0" fontId="58" fillId="0" borderId="11" xfId="0" applyFont="1" applyBorder="1" applyAlignment="1">
      <alignment wrapText="1"/>
    </xf>
    <xf numFmtId="0" fontId="59" fillId="0" borderId="10" xfId="0" applyFont="1" applyBorder="1" applyAlignment="1">
      <alignment/>
    </xf>
    <xf numFmtId="1" fontId="59" fillId="0" borderId="10" xfId="0" applyNumberFormat="1" applyFont="1" applyBorder="1" applyAlignment="1">
      <alignment/>
    </xf>
    <xf numFmtId="0" fontId="58" fillId="0" borderId="10" xfId="0" applyFont="1" applyBorder="1" applyAlignment="1">
      <alignment horizontal="center" vertical="center" wrapText="1"/>
    </xf>
    <xf numFmtId="0" fontId="59" fillId="36" borderId="10" xfId="0" applyFont="1" applyFill="1" applyBorder="1" applyAlignment="1">
      <alignment/>
    </xf>
    <xf numFmtId="3" fontId="59" fillId="36" borderId="10" xfId="0" applyNumberFormat="1" applyFont="1" applyFill="1" applyBorder="1" applyAlignment="1">
      <alignment/>
    </xf>
    <xf numFmtId="0" fontId="58" fillId="0" borderId="0" xfId="0" applyFont="1" applyFill="1" applyAlignment="1">
      <alignment/>
    </xf>
    <xf numFmtId="0" fontId="58" fillId="0" borderId="11" xfId="0" applyFont="1" applyFill="1" applyBorder="1" applyAlignment="1">
      <alignment wrapText="1"/>
    </xf>
    <xf numFmtId="0" fontId="59" fillId="0" borderId="10" xfId="0" applyFont="1" applyFill="1" applyBorder="1" applyAlignment="1">
      <alignment/>
    </xf>
    <xf numFmtId="1" fontId="59" fillId="0" borderId="10" xfId="0" applyNumberFormat="1" applyFont="1" applyFill="1" applyBorder="1" applyAlignment="1">
      <alignment/>
    </xf>
    <xf numFmtId="0" fontId="58" fillId="0" borderId="10" xfId="0" applyFont="1" applyFill="1" applyBorder="1" applyAlignment="1">
      <alignment/>
    </xf>
    <xf numFmtId="3" fontId="59" fillId="0" borderId="10" xfId="0" applyNumberFormat="1" applyFont="1" applyFill="1" applyBorder="1" applyAlignment="1">
      <alignment/>
    </xf>
    <xf numFmtId="0" fontId="58" fillId="0" borderId="10" xfId="0" applyFont="1" applyBorder="1" applyAlignment="1">
      <alignment/>
    </xf>
    <xf numFmtId="0" fontId="58" fillId="36" borderId="13" xfId="0" applyFont="1" applyFill="1" applyBorder="1" applyAlignment="1">
      <alignment vertical="top" wrapText="1"/>
    </xf>
    <xf numFmtId="0" fontId="55" fillId="0" borderId="11" xfId="0" applyFont="1" applyFill="1" applyBorder="1" applyAlignment="1">
      <alignment wrapText="1"/>
    </xf>
    <xf numFmtId="1" fontId="60" fillId="35" borderId="10" xfId="0" applyNumberFormat="1" applyFont="1" applyFill="1" applyBorder="1" applyAlignment="1">
      <alignment/>
    </xf>
    <xf numFmtId="0" fontId="55" fillId="0" borderId="10" xfId="0" applyFont="1" applyBorder="1" applyAlignment="1">
      <alignment/>
    </xf>
    <xf numFmtId="1" fontId="55" fillId="39" borderId="10" xfId="0" applyNumberFormat="1" applyFont="1" applyFill="1" applyBorder="1" applyAlignment="1">
      <alignment/>
    </xf>
    <xf numFmtId="1" fontId="55" fillId="0" borderId="10" xfId="0" applyNumberFormat="1" applyFont="1" applyBorder="1" applyAlignment="1">
      <alignment/>
    </xf>
    <xf numFmtId="1" fontId="60" fillId="39" borderId="10" xfId="0" applyNumberFormat="1" applyFont="1" applyFill="1" applyBorder="1" applyAlignment="1">
      <alignment/>
    </xf>
    <xf numFmtId="1" fontId="60" fillId="0" borderId="10" xfId="0" applyNumberFormat="1" applyFont="1" applyBorder="1" applyAlignment="1">
      <alignment/>
    </xf>
    <xf numFmtId="3" fontId="60" fillId="39" borderId="10" xfId="0" applyNumberFormat="1" applyFont="1" applyFill="1" applyBorder="1" applyAlignment="1">
      <alignment/>
    </xf>
    <xf numFmtId="3" fontId="60" fillId="0" borderId="10" xfId="0" applyNumberFormat="1" applyFont="1" applyBorder="1" applyAlignment="1">
      <alignment/>
    </xf>
    <xf numFmtId="0" fontId="55" fillId="0" borderId="0" xfId="0" applyFont="1" applyAlignment="1">
      <alignment/>
    </xf>
    <xf numFmtId="0" fontId="55" fillId="36" borderId="10" xfId="0" applyFont="1" applyFill="1" applyBorder="1" applyAlignment="1">
      <alignment/>
    </xf>
    <xf numFmtId="1" fontId="55" fillId="36" borderId="10" xfId="0" applyNumberFormat="1" applyFont="1" applyFill="1" applyBorder="1" applyAlignment="1">
      <alignment/>
    </xf>
    <xf numFmtId="1" fontId="60" fillId="36" borderId="10" xfId="0" applyNumberFormat="1" applyFont="1" applyFill="1" applyBorder="1" applyAlignment="1">
      <alignment/>
    </xf>
    <xf numFmtId="0" fontId="55" fillId="36" borderId="11" xfId="0" applyFont="1" applyFill="1" applyBorder="1" applyAlignment="1">
      <alignment wrapText="1"/>
    </xf>
    <xf numFmtId="0" fontId="61" fillId="36" borderId="11" xfId="0" applyFont="1" applyFill="1" applyBorder="1" applyAlignment="1">
      <alignment wrapText="1"/>
    </xf>
    <xf numFmtId="3" fontId="55" fillId="39" borderId="10" xfId="0" applyNumberFormat="1" applyFont="1" applyFill="1" applyBorder="1" applyAlignment="1">
      <alignment/>
    </xf>
    <xf numFmtId="3" fontId="55" fillId="36" borderId="10" xfId="0" applyNumberFormat="1" applyFont="1" applyFill="1" applyBorder="1" applyAlignment="1">
      <alignment/>
    </xf>
    <xf numFmtId="0" fontId="55" fillId="36" borderId="0" xfId="0" applyFont="1" applyFill="1" applyAlignment="1">
      <alignment/>
    </xf>
    <xf numFmtId="0" fontId="24" fillId="0" borderId="0" xfId="0" applyFont="1" applyFill="1" applyBorder="1" applyAlignment="1">
      <alignment horizontal="left" wrapText="1"/>
    </xf>
    <xf numFmtId="0" fontId="24" fillId="0" borderId="0" xfId="0" applyFont="1" applyFill="1" applyBorder="1" applyAlignment="1" quotePrefix="1">
      <alignment horizontal="left" wrapText="1"/>
    </xf>
    <xf numFmtId="0" fontId="0" fillId="0" borderId="14" xfId="0" applyBorder="1" applyAlignment="1" quotePrefix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25" fillId="36" borderId="0" xfId="0" applyFont="1" applyFill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2" fillId="0" borderId="0" xfId="33" applyFont="1" applyAlignment="1" applyProtection="1">
      <alignment horizontal="center" wrapText="1"/>
      <protection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4" xfId="0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5" xfId="0" applyFont="1" applyBorder="1" applyAlignment="1">
      <alignment wrapText="1"/>
    </xf>
    <xf numFmtId="0" fontId="23" fillId="0" borderId="16" xfId="0" applyFont="1" applyBorder="1" applyAlignment="1">
      <alignment wrapText="1"/>
    </xf>
    <xf numFmtId="0" fontId="55" fillId="36" borderId="11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BIN 7301,7311 and 630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Обяснителен текст" xfId="58"/>
    <cellStyle name="Предупредителен текст" xfId="59"/>
    <cellStyle name="Percent" xfId="60"/>
    <cellStyle name="Свързана клетка" xfId="61"/>
    <cellStyle name="Сума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95"/>
  <sheetViews>
    <sheetView tabSelected="1" zoomScale="85" zoomScaleNormal="85" zoomScalePageLayoutView="0" workbookViewId="0" topLeftCell="A1">
      <pane xSplit="2" ySplit="11" topLeftCell="C195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6" sqref="A6"/>
    </sheetView>
  </sheetViews>
  <sheetFormatPr defaultColWidth="9.140625" defaultRowHeight="15"/>
  <cols>
    <col min="1" max="1" width="13.57421875" style="0" customWidth="1"/>
    <col min="2" max="2" width="38.140625" style="5" customWidth="1"/>
    <col min="3" max="3" width="13.421875" style="0" customWidth="1"/>
    <col min="4" max="4" width="13.00390625" style="0" customWidth="1"/>
    <col min="5" max="5" width="11.421875" style="0" customWidth="1"/>
    <col min="6" max="6" width="12.7109375" style="102" customWidth="1"/>
    <col min="7" max="7" width="12.28125" style="0" customWidth="1"/>
    <col min="8" max="8" width="11.421875" style="0" customWidth="1"/>
    <col min="9" max="9" width="10.57421875" style="0" customWidth="1"/>
    <col min="10" max="10" width="13.00390625" style="0" customWidth="1"/>
    <col min="11" max="11" width="11.421875" style="102" customWidth="1"/>
    <col min="12" max="12" width="12.28125" style="0" customWidth="1"/>
    <col min="13" max="13" width="12.57421875" style="102" customWidth="1"/>
    <col min="14" max="15" width="12.57421875" style="0" customWidth="1"/>
    <col min="16" max="16" width="11.421875" style="102" customWidth="1"/>
    <col min="17" max="17" width="12.57421875" style="0" customWidth="1"/>
    <col min="18" max="18" width="11.8515625" style="0" customWidth="1"/>
    <col min="19" max="19" width="11.7109375" style="102" customWidth="1"/>
    <col min="20" max="20" width="14.8515625" style="0" customWidth="1"/>
  </cols>
  <sheetData>
    <row r="1" spans="6:20" ht="18.75"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210"/>
      <c r="S1" s="210"/>
      <c r="T1" s="210"/>
    </row>
    <row r="2" spans="1:20" ht="20.25" customHeight="1">
      <c r="A2" s="24" t="s">
        <v>38</v>
      </c>
      <c r="B2" s="81" t="s">
        <v>127</v>
      </c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ht="19.5" customHeight="1">
      <c r="A3" s="24" t="s">
        <v>41</v>
      </c>
      <c r="B3" s="82">
        <v>7611</v>
      </c>
      <c r="D3" s="23"/>
      <c r="E3" s="23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</row>
    <row r="4" spans="1:20" ht="27" customHeight="1">
      <c r="A4" s="215" t="s">
        <v>245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</row>
    <row r="5" spans="1:20" ht="26.25" customHeight="1">
      <c r="A5" s="215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</row>
    <row r="6" spans="6:20" ht="15.75">
      <c r="F6" s="58"/>
      <c r="K6" s="58"/>
      <c r="L6" s="10"/>
      <c r="M6" s="58"/>
      <c r="P6" s="58"/>
      <c r="S6" s="58"/>
      <c r="T6" s="11" t="s">
        <v>19</v>
      </c>
    </row>
    <row r="7" spans="1:20" ht="15.75" customHeight="1">
      <c r="A7" s="222" t="s">
        <v>0</v>
      </c>
      <c r="B7" s="223" t="s">
        <v>72</v>
      </c>
      <c r="C7" s="206" t="s">
        <v>227</v>
      </c>
      <c r="D7" s="206" t="s">
        <v>228</v>
      </c>
      <c r="E7" s="216" t="s">
        <v>7</v>
      </c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8"/>
    </row>
    <row r="8" spans="1:20" ht="15.75" customHeight="1">
      <c r="A8" s="207"/>
      <c r="B8" s="224"/>
      <c r="C8" s="207"/>
      <c r="D8" s="207"/>
      <c r="E8" s="219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1"/>
    </row>
    <row r="9" spans="1:20" ht="69" customHeight="1">
      <c r="A9" s="208"/>
      <c r="B9" s="225"/>
      <c r="C9" s="208"/>
      <c r="D9" s="208"/>
      <c r="E9" s="211" t="s">
        <v>39</v>
      </c>
      <c r="F9" s="212"/>
      <c r="G9" s="212"/>
      <c r="H9" s="212"/>
      <c r="I9" s="213"/>
      <c r="J9" s="211" t="s">
        <v>69</v>
      </c>
      <c r="K9" s="212"/>
      <c r="L9" s="213"/>
      <c r="M9" s="214" t="s">
        <v>70</v>
      </c>
      <c r="N9" s="214"/>
      <c r="O9" s="211" t="s">
        <v>71</v>
      </c>
      <c r="P9" s="212"/>
      <c r="Q9" s="213"/>
      <c r="R9" s="214" t="s">
        <v>9</v>
      </c>
      <c r="S9" s="214"/>
      <c r="T9" s="214"/>
    </row>
    <row r="10" spans="1:20" s="4" customFormat="1" ht="132" customHeight="1">
      <c r="A10" s="209"/>
      <c r="B10" s="226"/>
      <c r="C10" s="209"/>
      <c r="D10" s="209"/>
      <c r="E10" s="22" t="s">
        <v>52</v>
      </c>
      <c r="F10" s="103" t="s">
        <v>227</v>
      </c>
      <c r="G10" s="22" t="s">
        <v>43</v>
      </c>
      <c r="H10" s="20" t="s">
        <v>228</v>
      </c>
      <c r="I10" s="22" t="s">
        <v>8</v>
      </c>
      <c r="J10" s="83" t="s">
        <v>52</v>
      </c>
      <c r="K10" s="103" t="s">
        <v>229</v>
      </c>
      <c r="L10" s="20" t="s">
        <v>228</v>
      </c>
      <c r="M10" s="103" t="s">
        <v>227</v>
      </c>
      <c r="N10" s="20" t="s">
        <v>228</v>
      </c>
      <c r="O10" s="20" t="s">
        <v>67</v>
      </c>
      <c r="P10" s="103" t="s">
        <v>227</v>
      </c>
      <c r="Q10" s="20" t="s">
        <v>228</v>
      </c>
      <c r="R10" s="20" t="s">
        <v>42</v>
      </c>
      <c r="S10" s="103" t="s">
        <v>227</v>
      </c>
      <c r="T10" s="1" t="s">
        <v>228</v>
      </c>
    </row>
    <row r="11" spans="1:20" s="4" customFormat="1" ht="15">
      <c r="A11" s="12">
        <v>1</v>
      </c>
      <c r="B11" s="14">
        <v>2</v>
      </c>
      <c r="C11" s="12">
        <v>6</v>
      </c>
      <c r="D11" s="12">
        <v>7</v>
      </c>
      <c r="E11" s="21">
        <v>8</v>
      </c>
      <c r="F11" s="104">
        <v>9</v>
      </c>
      <c r="G11" s="12" t="s">
        <v>18</v>
      </c>
      <c r="H11" s="12">
        <v>10</v>
      </c>
      <c r="I11" s="12" t="s">
        <v>20</v>
      </c>
      <c r="J11" s="12">
        <v>11</v>
      </c>
      <c r="K11" s="104">
        <v>12</v>
      </c>
      <c r="L11" s="12">
        <v>13</v>
      </c>
      <c r="M11" s="104">
        <v>14</v>
      </c>
      <c r="N11" s="12">
        <v>15</v>
      </c>
      <c r="O11" s="12">
        <v>16</v>
      </c>
      <c r="P11" s="104">
        <v>17</v>
      </c>
      <c r="Q11" s="12">
        <v>18</v>
      </c>
      <c r="R11" s="12">
        <v>19</v>
      </c>
      <c r="S11" s="104">
        <v>20</v>
      </c>
      <c r="T11" s="15">
        <v>21</v>
      </c>
    </row>
    <row r="12" spans="1:20" s="4" customFormat="1" ht="15.75">
      <c r="A12" s="20"/>
      <c r="B12" s="13" t="s">
        <v>1</v>
      </c>
      <c r="C12" s="28">
        <f>F12+K12+M12+P12+S12</f>
        <v>12549327</v>
      </c>
      <c r="D12" s="28">
        <f>H12+L12+N12+Q12+T12</f>
        <v>13009149</v>
      </c>
      <c r="E12" s="29"/>
      <c r="F12" s="105">
        <f>F13+F59+F325+F394+F419</f>
        <v>2029364</v>
      </c>
      <c r="G12" s="28">
        <f>G13+G59+G325+G394+G419</f>
        <v>1479800</v>
      </c>
      <c r="H12" s="28">
        <f>H13+H59+H325+H394+H419</f>
        <v>2025494</v>
      </c>
      <c r="I12" s="28">
        <f>I13+I59+I325+I394+I419</f>
        <v>1479800</v>
      </c>
      <c r="J12" s="30"/>
      <c r="K12" s="105">
        <f>K13+K59+K325+K394+K419</f>
        <v>2640791</v>
      </c>
      <c r="L12" s="28">
        <f>L13+L59+L325+L394+L419</f>
        <v>2640791</v>
      </c>
      <c r="M12" s="105">
        <f>M13+M59+M325+M394+M419</f>
        <v>4318164</v>
      </c>
      <c r="N12" s="28">
        <f>N13+N59+N325+N394+N419</f>
        <v>4331856</v>
      </c>
      <c r="O12" s="28"/>
      <c r="P12" s="105">
        <f>P13+P59+P325+P394+P419</f>
        <v>0</v>
      </c>
      <c r="Q12" s="28">
        <f>Q13+Q59+Q325+Q394+Q419</f>
        <v>0</v>
      </c>
      <c r="R12" s="28"/>
      <c r="S12" s="105">
        <f>S13+S59+S325+S394+S419</f>
        <v>3561008</v>
      </c>
      <c r="T12" s="28">
        <f>T13+T59+T325+T394+T419</f>
        <v>4011008</v>
      </c>
    </row>
    <row r="13" spans="1:20" s="58" customFormat="1" ht="30">
      <c r="A13" s="48">
        <v>5100</v>
      </c>
      <c r="B13" s="49" t="s">
        <v>2</v>
      </c>
      <c r="C13" s="51">
        <f>F13+K13+M13+P13+S13</f>
        <v>5383970</v>
      </c>
      <c r="D13" s="51">
        <f>H13+L13+N13+Q13+T13</f>
        <v>5256413</v>
      </c>
      <c r="E13" s="51"/>
      <c r="F13" s="106">
        <f>F14+F22+F24+F35+F37+F39+F48+F56</f>
        <v>1529800</v>
      </c>
      <c r="G13" s="51">
        <f>G14+G22+G24+G35+G37+G39+G48+G56</f>
        <v>1479800</v>
      </c>
      <c r="H13" s="51">
        <f>H14+H22+H24+H35+H37+H39+H48+H56</f>
        <v>1529800</v>
      </c>
      <c r="I13" s="51">
        <f>I14+I22+I24+I35+I37+I39+I48+I56</f>
        <v>1479800</v>
      </c>
      <c r="J13" s="52"/>
      <c r="K13" s="106">
        <f>K14+K22+K24+K35+K37+K39+K48+K56</f>
        <v>884500</v>
      </c>
      <c r="L13" s="51">
        <f>L14+L22+L24+L35+L37+L39+L48+L56</f>
        <v>884500</v>
      </c>
      <c r="M13" s="106">
        <f>M14+M22+M24+M35+M37+M39+M48+M56</f>
        <v>2578438</v>
      </c>
      <c r="N13" s="51">
        <f>N14+N22+N24+N35+N37+N39+N48+N56</f>
        <v>2450881</v>
      </c>
      <c r="O13" s="51"/>
      <c r="P13" s="106">
        <f>P14+P22+P24+P35+P37+P39+P48+P56</f>
        <v>0</v>
      </c>
      <c r="Q13" s="51">
        <f>Q14+Q22+Q24+Q35+Q37+Q39+Q48+Q56</f>
        <v>0</v>
      </c>
      <c r="R13" s="52"/>
      <c r="S13" s="106">
        <f>S14+S22+S24+S35+S37+S39+S48+S56</f>
        <v>391232</v>
      </c>
      <c r="T13" s="51">
        <f>T14+T22+T24+T35+T37+T39+T48+T56</f>
        <v>391232</v>
      </c>
    </row>
    <row r="14" spans="1:20" s="38" customFormat="1" ht="15" customHeight="1">
      <c r="A14" s="84" t="s">
        <v>10</v>
      </c>
      <c r="B14" s="84" t="s">
        <v>30</v>
      </c>
      <c r="C14" s="51">
        <f>F14+K14+M14+S14+P14</f>
        <v>99892</v>
      </c>
      <c r="D14" s="51">
        <f>H14+L14+N14+Q14+T14</f>
        <v>81137</v>
      </c>
      <c r="E14" s="85"/>
      <c r="F14" s="106">
        <f>F15+F18+F20</f>
        <v>0</v>
      </c>
      <c r="G14" s="86">
        <f>G15+G18+G20</f>
        <v>0</v>
      </c>
      <c r="H14" s="86">
        <f>H15+H18+H20</f>
        <v>0</v>
      </c>
      <c r="I14" s="86">
        <f>I15+I18+I20</f>
        <v>0</v>
      </c>
      <c r="J14" s="86"/>
      <c r="K14" s="106">
        <f>K15+K18+K20</f>
        <v>0</v>
      </c>
      <c r="L14" s="86">
        <f>L15+L18+L20</f>
        <v>0</v>
      </c>
      <c r="M14" s="106">
        <f>M15+M18+M20</f>
        <v>99892</v>
      </c>
      <c r="N14" s="86">
        <f>N15+N18+N20</f>
        <v>81137</v>
      </c>
      <c r="O14" s="86"/>
      <c r="P14" s="106">
        <f>P15+P18+P20</f>
        <v>0</v>
      </c>
      <c r="Q14" s="86">
        <f>Q15+Q18+Q20</f>
        <v>0</v>
      </c>
      <c r="R14" s="86">
        <f>R15+R18+R20</f>
        <v>0</v>
      </c>
      <c r="S14" s="106">
        <f>S15+S18+S20</f>
        <v>0</v>
      </c>
      <c r="T14" s="86">
        <f>T15+T18+T20</f>
        <v>0</v>
      </c>
    </row>
    <row r="15" spans="1:20" ht="15" customHeight="1">
      <c r="A15" s="6"/>
      <c r="B15" s="6" t="s">
        <v>22</v>
      </c>
      <c r="C15" s="51">
        <f aca="true" t="shared" si="0" ref="C15:C87">F15+K15+M15+S15+P15</f>
        <v>99892</v>
      </c>
      <c r="D15" s="51">
        <f>H15+L15+N15+Q15+T15</f>
        <v>81137</v>
      </c>
      <c r="E15" s="51"/>
      <c r="F15" s="106">
        <f>SUM(F16:F17)</f>
        <v>0</v>
      </c>
      <c r="G15" s="51">
        <f>SUM(G16:G17)</f>
        <v>0</v>
      </c>
      <c r="H15" s="51">
        <f>SUM(H16:H17)</f>
        <v>0</v>
      </c>
      <c r="I15" s="51">
        <f>SUM(I16:I17)</f>
        <v>0</v>
      </c>
      <c r="J15" s="51"/>
      <c r="K15" s="106">
        <f>SUM(K16:K17)</f>
        <v>0</v>
      </c>
      <c r="L15" s="51">
        <f>SUM(L16:L17)</f>
        <v>0</v>
      </c>
      <c r="M15" s="106">
        <f>SUM(M16:M17)</f>
        <v>99892</v>
      </c>
      <c r="N15" s="51">
        <f>SUM(N16:N17)</f>
        <v>81137</v>
      </c>
      <c r="O15" s="51"/>
      <c r="P15" s="106">
        <f>SUM(P16:P17)</f>
        <v>0</v>
      </c>
      <c r="Q15" s="51">
        <f>SUM(Q16:Q17)</f>
        <v>0</v>
      </c>
      <c r="R15" s="51">
        <f>SUM(R16:R17)</f>
        <v>0</v>
      </c>
      <c r="S15" s="106">
        <f>SUM(S16:S17)</f>
        <v>0</v>
      </c>
      <c r="T15" s="51">
        <f>SUM(T16:T17)</f>
        <v>0</v>
      </c>
    </row>
    <row r="16" spans="1:20" s="171" customFormat="1" ht="135.75" customHeight="1">
      <c r="A16" s="172"/>
      <c r="B16" s="172" t="s">
        <v>133</v>
      </c>
      <c r="C16" s="149">
        <f t="shared" si="0"/>
        <v>40000</v>
      </c>
      <c r="D16" s="149">
        <f aca="true" t="shared" si="1" ref="D16:D21">H16+L16+N16+Q16+T16</f>
        <v>21245</v>
      </c>
      <c r="E16" s="173"/>
      <c r="F16" s="167"/>
      <c r="G16" s="174"/>
      <c r="H16" s="174"/>
      <c r="I16" s="174"/>
      <c r="J16" s="175"/>
      <c r="K16" s="167"/>
      <c r="L16" s="174"/>
      <c r="M16" s="167">
        <v>40000</v>
      </c>
      <c r="N16" s="174">
        <v>21245</v>
      </c>
      <c r="O16" s="174"/>
      <c r="P16" s="167"/>
      <c r="Q16" s="174"/>
      <c r="R16" s="175"/>
      <c r="S16" s="169"/>
      <c r="T16" s="170"/>
    </row>
    <row r="17" spans="1:20" ht="75">
      <c r="A17" s="6"/>
      <c r="B17" s="6" t="s">
        <v>132</v>
      </c>
      <c r="C17" s="51">
        <f>F17+K17+M17+S17+P17</f>
        <v>59892</v>
      </c>
      <c r="D17" s="51">
        <f>H17+L17+N17+Q17+T17</f>
        <v>59892</v>
      </c>
      <c r="E17" s="56"/>
      <c r="F17" s="106"/>
      <c r="G17" s="57"/>
      <c r="H17" s="57"/>
      <c r="I17" s="57"/>
      <c r="J17" s="100"/>
      <c r="K17" s="106"/>
      <c r="L17" s="57"/>
      <c r="M17" s="106">
        <v>59892</v>
      </c>
      <c r="N17" s="31">
        <v>59892</v>
      </c>
      <c r="O17" s="31"/>
      <c r="P17" s="106"/>
      <c r="Q17" s="31"/>
      <c r="R17" s="20"/>
      <c r="S17" s="118"/>
      <c r="T17" s="26"/>
    </row>
    <row r="18" spans="1:20" ht="15" customHeight="1">
      <c r="A18" s="69"/>
      <c r="B18" s="74" t="s">
        <v>21</v>
      </c>
      <c r="C18" s="51">
        <f t="shared" si="0"/>
        <v>0</v>
      </c>
      <c r="D18" s="51">
        <f t="shared" si="1"/>
        <v>0</v>
      </c>
      <c r="E18" s="59"/>
      <c r="F18" s="106">
        <f>F19</f>
        <v>0</v>
      </c>
      <c r="G18" s="60">
        <f>G19</f>
        <v>0</v>
      </c>
      <c r="H18" s="60">
        <f>H19</f>
        <v>0</v>
      </c>
      <c r="I18" s="60">
        <f>I19</f>
        <v>0</v>
      </c>
      <c r="J18" s="60"/>
      <c r="K18" s="106">
        <f>K19</f>
        <v>0</v>
      </c>
      <c r="L18" s="60">
        <f>L19</f>
        <v>0</v>
      </c>
      <c r="M18" s="106">
        <f>M19</f>
        <v>0</v>
      </c>
      <c r="N18" s="60">
        <f>N19</f>
        <v>0</v>
      </c>
      <c r="O18" s="60"/>
      <c r="P18" s="106">
        <f>P19</f>
        <v>0</v>
      </c>
      <c r="Q18" s="60">
        <f>Q19</f>
        <v>0</v>
      </c>
      <c r="R18" s="60"/>
      <c r="S18" s="106">
        <f>S19</f>
        <v>0</v>
      </c>
      <c r="T18" s="60">
        <f>T19</f>
        <v>0</v>
      </c>
    </row>
    <row r="19" spans="1:20" ht="15" customHeight="1">
      <c r="A19" s="6"/>
      <c r="B19" s="6" t="s">
        <v>46</v>
      </c>
      <c r="C19" s="51">
        <f t="shared" si="0"/>
        <v>0</v>
      </c>
      <c r="D19" s="51">
        <f t="shared" si="1"/>
        <v>0</v>
      </c>
      <c r="E19" s="2"/>
      <c r="F19" s="106"/>
      <c r="G19" s="31"/>
      <c r="H19" s="31"/>
      <c r="I19" s="31"/>
      <c r="J19" s="20"/>
      <c r="K19" s="106"/>
      <c r="L19" s="31"/>
      <c r="M19" s="106"/>
      <c r="N19" s="31"/>
      <c r="O19" s="31"/>
      <c r="P19" s="106"/>
      <c r="Q19" s="31"/>
      <c r="R19" s="20"/>
      <c r="S19" s="118"/>
      <c r="T19" s="26"/>
    </row>
    <row r="20" spans="1:20" ht="15" customHeight="1">
      <c r="A20" s="69"/>
      <c r="B20" s="76" t="s">
        <v>47</v>
      </c>
      <c r="C20" s="51">
        <f t="shared" si="0"/>
        <v>0</v>
      </c>
      <c r="D20" s="51">
        <f t="shared" si="1"/>
        <v>0</v>
      </c>
      <c r="E20" s="59"/>
      <c r="F20" s="106">
        <f>F21</f>
        <v>0</v>
      </c>
      <c r="G20" s="60">
        <f>G21</f>
        <v>0</v>
      </c>
      <c r="H20" s="60">
        <f>H21</f>
        <v>0</v>
      </c>
      <c r="I20" s="60">
        <f>I21</f>
        <v>0</v>
      </c>
      <c r="J20" s="60"/>
      <c r="K20" s="106">
        <f>K21</f>
        <v>0</v>
      </c>
      <c r="L20" s="60">
        <f>L21</f>
        <v>0</v>
      </c>
      <c r="M20" s="106">
        <f>M21</f>
        <v>0</v>
      </c>
      <c r="N20" s="60">
        <f>N21</f>
        <v>0</v>
      </c>
      <c r="O20" s="60"/>
      <c r="P20" s="106">
        <f>P21</f>
        <v>0</v>
      </c>
      <c r="Q20" s="60">
        <f>Q21</f>
        <v>0</v>
      </c>
      <c r="R20" s="60"/>
      <c r="S20" s="106">
        <f>S21</f>
        <v>0</v>
      </c>
      <c r="T20" s="60">
        <f>T21</f>
        <v>0</v>
      </c>
    </row>
    <row r="21" spans="1:20" ht="15" customHeight="1">
      <c r="A21" s="9"/>
      <c r="B21" s="6" t="s">
        <v>46</v>
      </c>
      <c r="C21" s="51">
        <f t="shared" si="0"/>
        <v>0</v>
      </c>
      <c r="D21" s="51">
        <f t="shared" si="1"/>
        <v>0</v>
      </c>
      <c r="E21" s="2"/>
      <c r="F21" s="106"/>
      <c r="G21" s="31"/>
      <c r="H21" s="31"/>
      <c r="I21" s="31"/>
      <c r="J21" s="3"/>
      <c r="K21" s="106"/>
      <c r="L21" s="31"/>
      <c r="M21" s="106"/>
      <c r="N21" s="31"/>
      <c r="O21" s="31"/>
      <c r="P21" s="106"/>
      <c r="Q21" s="31"/>
      <c r="R21" s="3"/>
      <c r="S21" s="118"/>
      <c r="T21" s="26"/>
    </row>
    <row r="22" spans="1:20" s="38" customFormat="1" ht="15" customHeight="1">
      <c r="A22" s="84" t="s">
        <v>11</v>
      </c>
      <c r="B22" s="84" t="s">
        <v>31</v>
      </c>
      <c r="C22" s="51">
        <f t="shared" si="0"/>
        <v>0</v>
      </c>
      <c r="D22" s="51">
        <f>H22+L22+N22+Q22+T22</f>
        <v>0</v>
      </c>
      <c r="E22" s="85"/>
      <c r="F22" s="106">
        <f>SUM(F23:F23)</f>
        <v>0</v>
      </c>
      <c r="G22" s="86">
        <f>SUM(G23:G23)</f>
        <v>0</v>
      </c>
      <c r="H22" s="86">
        <f>SUM(H23:H23)</f>
        <v>0</v>
      </c>
      <c r="I22" s="86">
        <f>SUM(I23:I23)</f>
        <v>0</v>
      </c>
      <c r="J22" s="85"/>
      <c r="K22" s="106">
        <f>SUM(K23:K23)</f>
        <v>0</v>
      </c>
      <c r="L22" s="86">
        <f>SUM(L23:L23)</f>
        <v>0</v>
      </c>
      <c r="M22" s="106">
        <f>SUM(M23:M23)</f>
        <v>0</v>
      </c>
      <c r="N22" s="86">
        <f>SUM(N23:N23)</f>
        <v>0</v>
      </c>
      <c r="O22" s="86"/>
      <c r="P22" s="106">
        <f>SUM(P23:P23)</f>
        <v>0</v>
      </c>
      <c r="Q22" s="86">
        <f>SUM(Q23:Q23)</f>
        <v>0</v>
      </c>
      <c r="R22" s="85"/>
      <c r="S22" s="118">
        <f>SUM(S23:S23)</f>
        <v>0</v>
      </c>
      <c r="T22" s="87">
        <f>SUM(T23:T23)</f>
        <v>0</v>
      </c>
    </row>
    <row r="23" spans="1:20" s="58" customFormat="1" ht="15">
      <c r="A23" s="64"/>
      <c r="B23" s="61"/>
      <c r="C23" s="57">
        <f t="shared" si="0"/>
        <v>0</v>
      </c>
      <c r="D23" s="57">
        <f>H23+L23+N23+Q23+T23</f>
        <v>0</v>
      </c>
      <c r="E23" s="56"/>
      <c r="F23" s="106"/>
      <c r="G23" s="57"/>
      <c r="H23" s="57"/>
      <c r="I23" s="57"/>
      <c r="J23" s="66"/>
      <c r="K23" s="106"/>
      <c r="L23" s="57"/>
      <c r="M23" s="106"/>
      <c r="N23" s="57"/>
      <c r="O23" s="57"/>
      <c r="P23" s="106"/>
      <c r="Q23" s="57"/>
      <c r="R23" s="66"/>
      <c r="S23" s="118"/>
      <c r="T23" s="77"/>
    </row>
    <row r="24" spans="1:20" s="38" customFormat="1" ht="15" customHeight="1">
      <c r="A24" s="84" t="s">
        <v>12</v>
      </c>
      <c r="B24" s="84" t="s">
        <v>32</v>
      </c>
      <c r="C24" s="51">
        <f>F24+K24+M24+S24+P24</f>
        <v>1311358</v>
      </c>
      <c r="D24" s="51">
        <f>H24+L24+N24+Q24+T24</f>
        <v>1204556</v>
      </c>
      <c r="E24" s="85"/>
      <c r="F24" s="106">
        <f>SUM(F25:F34)</f>
        <v>160000</v>
      </c>
      <c r="G24" s="86">
        <f>SUM(G25:G34)</f>
        <v>110000</v>
      </c>
      <c r="H24" s="86">
        <f>SUM(H25:H34)</f>
        <v>160000</v>
      </c>
      <c r="I24" s="86">
        <f>SUM(I25:I34)</f>
        <v>110000</v>
      </c>
      <c r="J24" s="85"/>
      <c r="K24" s="106">
        <f>SUM(K25:K34)</f>
        <v>0</v>
      </c>
      <c r="L24" s="86">
        <f>SUM(L25:L34)</f>
        <v>0</v>
      </c>
      <c r="M24" s="106">
        <f>SUM(M25:M34)</f>
        <v>760126</v>
      </c>
      <c r="N24" s="86">
        <f>SUM(N25:N34)</f>
        <v>653324</v>
      </c>
      <c r="O24" s="86"/>
      <c r="P24" s="106">
        <f>SUM(P25:P34)</f>
        <v>0</v>
      </c>
      <c r="Q24" s="86">
        <f>SUM(Q25:Q34)</f>
        <v>0</v>
      </c>
      <c r="R24" s="85"/>
      <c r="S24" s="118">
        <f>SUM(S25:S34)</f>
        <v>391232</v>
      </c>
      <c r="T24" s="87">
        <f>SUM(T25:T34)</f>
        <v>391232</v>
      </c>
    </row>
    <row r="25" spans="1:20" ht="48.75" customHeight="1">
      <c r="A25" s="6"/>
      <c r="B25" s="6" t="s">
        <v>73</v>
      </c>
      <c r="C25" s="51">
        <f t="shared" si="0"/>
        <v>88682</v>
      </c>
      <c r="D25" s="51">
        <f aca="true" t="shared" si="2" ref="D25:D34">H25+L25+N25+Q25+T25</f>
        <v>88682</v>
      </c>
      <c r="E25" s="56"/>
      <c r="F25" s="106"/>
      <c r="G25" s="57"/>
      <c r="H25" s="57"/>
      <c r="I25" s="57"/>
      <c r="J25" s="66"/>
      <c r="K25" s="106"/>
      <c r="L25" s="57"/>
      <c r="M25" s="106">
        <v>88682</v>
      </c>
      <c r="N25" s="57">
        <v>88682</v>
      </c>
      <c r="O25" s="57"/>
      <c r="P25" s="106"/>
      <c r="Q25" s="57"/>
      <c r="R25" s="66"/>
      <c r="S25" s="118"/>
      <c r="T25" s="77"/>
    </row>
    <row r="26" spans="1:20" ht="48.75" customHeight="1">
      <c r="A26" s="6"/>
      <c r="B26" s="6" t="s">
        <v>74</v>
      </c>
      <c r="C26" s="51">
        <f t="shared" si="0"/>
        <v>50000</v>
      </c>
      <c r="D26" s="51">
        <f t="shared" si="2"/>
        <v>50000</v>
      </c>
      <c r="E26" s="56" t="s">
        <v>75</v>
      </c>
      <c r="F26" s="106">
        <v>50000</v>
      </c>
      <c r="G26" s="57"/>
      <c r="H26" s="57">
        <v>50000</v>
      </c>
      <c r="I26" s="57"/>
      <c r="J26" s="66"/>
      <c r="K26" s="106"/>
      <c r="L26" s="57"/>
      <c r="M26" s="106"/>
      <c r="N26" s="57"/>
      <c r="O26" s="57"/>
      <c r="P26" s="106"/>
      <c r="Q26" s="57"/>
      <c r="R26" s="66"/>
      <c r="S26" s="118"/>
      <c r="T26" s="77"/>
    </row>
    <row r="27" spans="1:20" ht="68.25" customHeight="1">
      <c r="A27" s="6"/>
      <c r="B27" s="88" t="s">
        <v>134</v>
      </c>
      <c r="C27" s="51">
        <f t="shared" si="0"/>
        <v>200000</v>
      </c>
      <c r="D27" s="51">
        <f t="shared" si="2"/>
        <v>200000</v>
      </c>
      <c r="E27" s="101" t="s">
        <v>80</v>
      </c>
      <c r="F27" s="106">
        <v>55000</v>
      </c>
      <c r="G27" s="57">
        <v>55000</v>
      </c>
      <c r="H27" s="57">
        <v>55000</v>
      </c>
      <c r="I27" s="57">
        <v>55000</v>
      </c>
      <c r="J27" s="66"/>
      <c r="K27" s="106"/>
      <c r="L27" s="57"/>
      <c r="M27" s="106">
        <v>145000</v>
      </c>
      <c r="N27" s="57">
        <v>145000</v>
      </c>
      <c r="O27" s="57"/>
      <c r="P27" s="106"/>
      <c r="Q27" s="57"/>
      <c r="R27" s="66"/>
      <c r="S27" s="118"/>
      <c r="T27" s="77"/>
    </row>
    <row r="28" spans="1:20" s="10" customFormat="1" ht="60">
      <c r="A28" s="16"/>
      <c r="B28" s="16" t="s">
        <v>135</v>
      </c>
      <c r="C28" s="51">
        <f t="shared" si="0"/>
        <v>200000</v>
      </c>
      <c r="D28" s="51">
        <f>H28+L28+N28+Q28+T28</f>
        <v>200000</v>
      </c>
      <c r="E28" s="56" t="s">
        <v>80</v>
      </c>
      <c r="F28" s="106">
        <v>55000</v>
      </c>
      <c r="G28" s="57">
        <v>55000</v>
      </c>
      <c r="H28" s="57">
        <v>55000</v>
      </c>
      <c r="I28" s="57">
        <v>55000</v>
      </c>
      <c r="J28" s="66"/>
      <c r="K28" s="106"/>
      <c r="L28" s="57"/>
      <c r="M28" s="106">
        <v>145000</v>
      </c>
      <c r="N28" s="57">
        <v>145000</v>
      </c>
      <c r="O28" s="57"/>
      <c r="P28" s="106"/>
      <c r="Q28" s="57"/>
      <c r="R28" s="66"/>
      <c r="S28" s="118"/>
      <c r="T28" s="77"/>
    </row>
    <row r="29" spans="1:20" s="178" customFormat="1" ht="60">
      <c r="A29" s="165"/>
      <c r="B29" s="172" t="s">
        <v>239</v>
      </c>
      <c r="C29" s="149">
        <f t="shared" si="0"/>
        <v>74136</v>
      </c>
      <c r="D29" s="149">
        <f t="shared" si="2"/>
        <v>43889</v>
      </c>
      <c r="E29" s="176"/>
      <c r="F29" s="167"/>
      <c r="G29" s="168"/>
      <c r="H29" s="168"/>
      <c r="I29" s="168"/>
      <c r="J29" s="150"/>
      <c r="K29" s="167"/>
      <c r="L29" s="168"/>
      <c r="M29" s="167">
        <v>74136</v>
      </c>
      <c r="N29" s="168">
        <v>43889</v>
      </c>
      <c r="O29" s="168"/>
      <c r="P29" s="167"/>
      <c r="Q29" s="168"/>
      <c r="R29" s="150"/>
      <c r="S29" s="169"/>
      <c r="T29" s="177"/>
    </row>
    <row r="30" spans="1:20" s="10" customFormat="1" ht="30">
      <c r="A30" s="16"/>
      <c r="B30" s="88" t="s">
        <v>136</v>
      </c>
      <c r="C30" s="51">
        <f t="shared" si="0"/>
        <v>150000</v>
      </c>
      <c r="D30" s="51">
        <f t="shared" si="2"/>
        <v>150000</v>
      </c>
      <c r="E30" s="56"/>
      <c r="F30" s="106"/>
      <c r="G30" s="57"/>
      <c r="H30" s="57"/>
      <c r="I30" s="57"/>
      <c r="J30" s="66"/>
      <c r="K30" s="106"/>
      <c r="L30" s="57"/>
      <c r="M30" s="106">
        <v>150000</v>
      </c>
      <c r="N30" s="57">
        <v>150000</v>
      </c>
      <c r="O30" s="57"/>
      <c r="P30" s="106"/>
      <c r="Q30" s="57"/>
      <c r="R30" s="66"/>
      <c r="S30" s="118"/>
      <c r="T30" s="77"/>
    </row>
    <row r="31" spans="1:20" s="178" customFormat="1" ht="60">
      <c r="A31" s="165"/>
      <c r="B31" s="148" t="s">
        <v>240</v>
      </c>
      <c r="C31" s="149">
        <f t="shared" si="0"/>
        <v>25000</v>
      </c>
      <c r="D31" s="149">
        <f t="shared" si="2"/>
        <v>20753</v>
      </c>
      <c r="E31" s="176"/>
      <c r="F31" s="167"/>
      <c r="G31" s="168"/>
      <c r="H31" s="168"/>
      <c r="I31" s="168"/>
      <c r="J31" s="150"/>
      <c r="K31" s="167"/>
      <c r="L31" s="168"/>
      <c r="M31" s="167">
        <v>25000</v>
      </c>
      <c r="N31" s="168">
        <v>20753</v>
      </c>
      <c r="O31" s="168"/>
      <c r="P31" s="167"/>
      <c r="Q31" s="168"/>
      <c r="R31" s="150"/>
      <c r="S31" s="169"/>
      <c r="T31" s="177"/>
    </row>
    <row r="32" spans="1:20" s="10" customFormat="1" ht="75">
      <c r="A32" s="16"/>
      <c r="B32" s="16" t="s">
        <v>76</v>
      </c>
      <c r="C32" s="51">
        <f t="shared" si="0"/>
        <v>60000</v>
      </c>
      <c r="D32" s="51">
        <f t="shared" si="2"/>
        <v>60000</v>
      </c>
      <c r="E32" s="56"/>
      <c r="F32" s="106"/>
      <c r="G32" s="57"/>
      <c r="H32" s="57"/>
      <c r="I32" s="57"/>
      <c r="J32" s="66"/>
      <c r="K32" s="106"/>
      <c r="L32" s="57"/>
      <c r="M32" s="106">
        <v>60000</v>
      </c>
      <c r="N32" s="57">
        <v>60000</v>
      </c>
      <c r="O32" s="57"/>
      <c r="P32" s="106"/>
      <c r="Q32" s="57"/>
      <c r="R32" s="66"/>
      <c r="S32" s="118"/>
      <c r="T32" s="77"/>
    </row>
    <row r="33" spans="1:21" ht="90">
      <c r="A33" s="6"/>
      <c r="B33" s="6" t="s">
        <v>77</v>
      </c>
      <c r="C33" s="51">
        <f t="shared" si="0"/>
        <v>391232</v>
      </c>
      <c r="D33" s="51">
        <f t="shared" si="2"/>
        <v>391232</v>
      </c>
      <c r="E33" s="56"/>
      <c r="F33" s="106"/>
      <c r="G33" s="57"/>
      <c r="H33" s="57"/>
      <c r="I33" s="57"/>
      <c r="J33" s="66"/>
      <c r="K33" s="106"/>
      <c r="L33" s="57"/>
      <c r="M33" s="106"/>
      <c r="N33" s="57"/>
      <c r="O33" s="57"/>
      <c r="P33" s="106"/>
      <c r="Q33" s="57"/>
      <c r="R33" s="66">
        <v>98</v>
      </c>
      <c r="S33" s="118">
        <v>391232</v>
      </c>
      <c r="T33" s="77">
        <v>391232</v>
      </c>
      <c r="U33" s="58"/>
    </row>
    <row r="34" spans="1:20" s="171" customFormat="1" ht="30">
      <c r="A34" s="184"/>
      <c r="B34" s="172" t="s">
        <v>78</v>
      </c>
      <c r="C34" s="149">
        <f t="shared" si="0"/>
        <v>72308</v>
      </c>
      <c r="D34" s="149">
        <f t="shared" si="2"/>
        <v>0</v>
      </c>
      <c r="E34" s="176"/>
      <c r="F34" s="167"/>
      <c r="G34" s="168"/>
      <c r="H34" s="168"/>
      <c r="I34" s="168"/>
      <c r="J34" s="150"/>
      <c r="K34" s="167"/>
      <c r="L34" s="168"/>
      <c r="M34" s="167">
        <v>72308</v>
      </c>
      <c r="N34" s="168">
        <v>0</v>
      </c>
      <c r="O34" s="168"/>
      <c r="P34" s="167"/>
      <c r="Q34" s="168"/>
      <c r="R34" s="150"/>
      <c r="S34" s="169"/>
      <c r="T34" s="177"/>
    </row>
    <row r="35" spans="1:20" s="38" customFormat="1" ht="15" customHeight="1">
      <c r="A35" s="84" t="s">
        <v>13</v>
      </c>
      <c r="B35" s="84" t="s">
        <v>33</v>
      </c>
      <c r="C35" s="51">
        <f t="shared" si="0"/>
        <v>0</v>
      </c>
      <c r="D35" s="51">
        <f>H35+L35+N35+Q35+T35</f>
        <v>0</v>
      </c>
      <c r="E35" s="85"/>
      <c r="F35" s="106">
        <f>SUM(F36:F36)</f>
        <v>0</v>
      </c>
      <c r="G35" s="86">
        <f>SUM(G36:G36)</f>
        <v>0</v>
      </c>
      <c r="H35" s="86">
        <f>SUM(H36:H36)</f>
        <v>0</v>
      </c>
      <c r="I35" s="86">
        <f>SUM(I36:I36)</f>
        <v>0</v>
      </c>
      <c r="J35" s="85"/>
      <c r="K35" s="106">
        <f>SUM(K36:K36)</f>
        <v>0</v>
      </c>
      <c r="L35" s="86">
        <f>SUM(L36:L36)</f>
        <v>0</v>
      </c>
      <c r="M35" s="106">
        <f>SUM(M36:M36)</f>
        <v>0</v>
      </c>
      <c r="N35" s="86">
        <f>SUM(N36:N36)</f>
        <v>0</v>
      </c>
      <c r="O35" s="86"/>
      <c r="P35" s="106">
        <f>SUM(P36:P36)</f>
        <v>0</v>
      </c>
      <c r="Q35" s="86">
        <f>SUM(Q36:Q36)</f>
        <v>0</v>
      </c>
      <c r="R35" s="85"/>
      <c r="S35" s="118">
        <f>SUM(S36:S36)</f>
        <v>0</v>
      </c>
      <c r="T35" s="87">
        <f>SUM(T36:T36)</f>
        <v>0</v>
      </c>
    </row>
    <row r="36" spans="1:20" ht="15" customHeight="1">
      <c r="A36" s="9"/>
      <c r="B36" s="6" t="s">
        <v>24</v>
      </c>
      <c r="C36" s="51">
        <f t="shared" si="0"/>
        <v>0</v>
      </c>
      <c r="D36" s="51">
        <f>H36+L36+N36+Q36+T36</f>
        <v>0</v>
      </c>
      <c r="E36" s="2"/>
      <c r="F36" s="106"/>
      <c r="G36" s="31"/>
      <c r="H36" s="31"/>
      <c r="I36" s="31"/>
      <c r="J36" s="3"/>
      <c r="K36" s="106"/>
      <c r="L36" s="31"/>
      <c r="M36" s="106"/>
      <c r="N36" s="31"/>
      <c r="O36" s="31"/>
      <c r="P36" s="106"/>
      <c r="Q36" s="31"/>
      <c r="R36" s="3"/>
      <c r="S36" s="118"/>
      <c r="T36" s="26"/>
    </row>
    <row r="37" spans="1:20" s="38" customFormat="1" ht="15" customHeight="1">
      <c r="A37" s="84" t="s">
        <v>14</v>
      </c>
      <c r="B37" s="84" t="s">
        <v>34</v>
      </c>
      <c r="C37" s="51">
        <f t="shared" si="0"/>
        <v>0</v>
      </c>
      <c r="D37" s="51">
        <f>H37+L37+N37+Q37+T37</f>
        <v>0</v>
      </c>
      <c r="E37" s="85"/>
      <c r="F37" s="106">
        <f>SUM(F38:F38)</f>
        <v>0</v>
      </c>
      <c r="G37" s="86">
        <f>SUM(G38:G38)</f>
        <v>0</v>
      </c>
      <c r="H37" s="86">
        <f>SUM(H38:H38)</f>
        <v>0</v>
      </c>
      <c r="I37" s="86">
        <f>SUM(I38:I38)</f>
        <v>0</v>
      </c>
      <c r="J37" s="85"/>
      <c r="K37" s="106">
        <f>SUM(K38:K38)</f>
        <v>0</v>
      </c>
      <c r="L37" s="86">
        <f>SUM(L38:L38)</f>
        <v>0</v>
      </c>
      <c r="M37" s="106">
        <f>SUM(M38:M38)</f>
        <v>0</v>
      </c>
      <c r="N37" s="86">
        <f>SUM(N38:N38)</f>
        <v>0</v>
      </c>
      <c r="O37" s="86"/>
      <c r="P37" s="106">
        <f>SUM(P38:P38)</f>
        <v>0</v>
      </c>
      <c r="Q37" s="86">
        <f>SUM(Q38:Q38)</f>
        <v>0</v>
      </c>
      <c r="R37" s="85"/>
      <c r="S37" s="118">
        <f>SUM(S38:S38)</f>
        <v>0</v>
      </c>
      <c r="T37" s="87">
        <f>SUM(T38:T38)</f>
        <v>0</v>
      </c>
    </row>
    <row r="38" spans="1:20" ht="15">
      <c r="A38" s="9"/>
      <c r="B38" s="6"/>
      <c r="C38" s="51">
        <f t="shared" si="0"/>
        <v>0</v>
      </c>
      <c r="D38" s="51">
        <f>H38+L38+N38+Q38+T38</f>
        <v>0</v>
      </c>
      <c r="E38" s="2"/>
      <c r="F38" s="106"/>
      <c r="G38" s="31"/>
      <c r="H38" s="31"/>
      <c r="I38" s="31"/>
      <c r="J38" s="3"/>
      <c r="K38" s="106"/>
      <c r="L38" s="31"/>
      <c r="M38" s="106"/>
      <c r="N38" s="31"/>
      <c r="O38" s="31"/>
      <c r="P38" s="106"/>
      <c r="Q38" s="31"/>
      <c r="R38" s="3"/>
      <c r="S38" s="118"/>
      <c r="T38" s="26"/>
    </row>
    <row r="39" spans="1:20" s="38" customFormat="1" ht="45" customHeight="1">
      <c r="A39" s="84" t="s">
        <v>15</v>
      </c>
      <c r="B39" s="84" t="s">
        <v>35</v>
      </c>
      <c r="C39" s="51">
        <f t="shared" si="0"/>
        <v>2369300</v>
      </c>
      <c r="D39" s="51">
        <f>H39+L39+N39+Q39+T39</f>
        <v>2369300</v>
      </c>
      <c r="E39" s="85"/>
      <c r="F39" s="106">
        <f>SUM(F40:F47)</f>
        <v>344300</v>
      </c>
      <c r="G39" s="86">
        <f>SUM(G40:G47)</f>
        <v>344300</v>
      </c>
      <c r="H39" s="86">
        <f>SUM(H40:H47)</f>
        <v>344300</v>
      </c>
      <c r="I39" s="86">
        <f>SUM(I40:I47)</f>
        <v>344300</v>
      </c>
      <c r="J39" s="85"/>
      <c r="K39" s="106">
        <f>SUM(K40:K47)</f>
        <v>510000</v>
      </c>
      <c r="L39" s="86">
        <f>SUM(L40:L47)</f>
        <v>510000</v>
      </c>
      <c r="M39" s="106">
        <f>SUM(M40:M47)</f>
        <v>1515000</v>
      </c>
      <c r="N39" s="86">
        <f>SUM(N40:N47)</f>
        <v>1515000</v>
      </c>
      <c r="O39" s="86"/>
      <c r="P39" s="106">
        <f>SUM(P40:P47)</f>
        <v>0</v>
      </c>
      <c r="Q39" s="86">
        <f>SUM(Q40:Q47)</f>
        <v>0</v>
      </c>
      <c r="R39" s="85"/>
      <c r="S39" s="118">
        <f>SUM(S40:S47)</f>
        <v>0</v>
      </c>
      <c r="T39" s="87">
        <f>SUM(T40:T47)</f>
        <v>0</v>
      </c>
    </row>
    <row r="40" spans="1:20" ht="38.25" customHeight="1">
      <c r="A40" s="6"/>
      <c r="B40" s="6" t="s">
        <v>137</v>
      </c>
      <c r="C40" s="51">
        <f t="shared" si="0"/>
        <v>1200000</v>
      </c>
      <c r="D40" s="51">
        <f aca="true" t="shared" si="3" ref="D40:D55">H40+L40+N40+Q40+T40</f>
        <v>1200000</v>
      </c>
      <c r="E40" s="2"/>
      <c r="F40" s="106"/>
      <c r="G40" s="57"/>
      <c r="H40" s="57"/>
      <c r="I40" s="57"/>
      <c r="J40" s="66"/>
      <c r="K40" s="106"/>
      <c r="L40" s="57"/>
      <c r="M40" s="106">
        <v>1200000</v>
      </c>
      <c r="N40" s="31">
        <v>1200000</v>
      </c>
      <c r="O40" s="31"/>
      <c r="P40" s="106"/>
      <c r="Q40" s="31"/>
      <c r="R40" s="3"/>
      <c r="S40" s="118"/>
      <c r="T40" s="26"/>
    </row>
    <row r="41" spans="1:20" ht="46.5" customHeight="1">
      <c r="A41" s="6"/>
      <c r="B41" s="6" t="s">
        <v>138</v>
      </c>
      <c r="C41" s="51">
        <f>F41+K41+M41+S41+P41</f>
        <v>25000</v>
      </c>
      <c r="D41" s="51">
        <f>H41+L41+N41+Q41+T41</f>
        <v>25000</v>
      </c>
      <c r="E41" s="2" t="s">
        <v>80</v>
      </c>
      <c r="F41" s="106">
        <v>25000</v>
      </c>
      <c r="G41" s="57">
        <v>25000</v>
      </c>
      <c r="H41" s="57">
        <v>25000</v>
      </c>
      <c r="I41" s="57">
        <v>25000</v>
      </c>
      <c r="J41" s="66"/>
      <c r="K41" s="106"/>
      <c r="L41" s="57"/>
      <c r="M41" s="106"/>
      <c r="N41" s="31"/>
      <c r="O41" s="31"/>
      <c r="P41" s="106"/>
      <c r="Q41" s="31"/>
      <c r="R41" s="3"/>
      <c r="S41" s="118"/>
      <c r="T41" s="26"/>
    </row>
    <row r="42" spans="1:20" ht="93.75" customHeight="1">
      <c r="A42" s="6"/>
      <c r="B42" s="6" t="s">
        <v>139</v>
      </c>
      <c r="C42" s="51">
        <f>F42+K42+M42+S42+P42</f>
        <v>9600</v>
      </c>
      <c r="D42" s="51">
        <f>H42+L42+N42+Q42+T42</f>
        <v>9600</v>
      </c>
      <c r="E42" s="2" t="s">
        <v>80</v>
      </c>
      <c r="F42" s="106">
        <v>9600</v>
      </c>
      <c r="G42" s="57">
        <v>9600</v>
      </c>
      <c r="H42" s="57">
        <v>9600</v>
      </c>
      <c r="I42" s="57">
        <v>9600</v>
      </c>
      <c r="J42" s="66"/>
      <c r="K42" s="106"/>
      <c r="L42" s="57"/>
      <c r="M42" s="106"/>
      <c r="N42" s="31"/>
      <c r="O42" s="31"/>
      <c r="P42" s="106"/>
      <c r="Q42" s="31"/>
      <c r="R42" s="3"/>
      <c r="S42" s="118"/>
      <c r="T42" s="26"/>
    </row>
    <row r="43" spans="1:20" ht="90">
      <c r="A43" s="6"/>
      <c r="B43" s="6" t="s">
        <v>140</v>
      </c>
      <c r="C43" s="51">
        <f>F43+K43+M43+S43+P43</f>
        <v>6000</v>
      </c>
      <c r="D43" s="51">
        <f>H43+L43+N43+Q43+T43</f>
        <v>6000</v>
      </c>
      <c r="E43" s="2" t="s">
        <v>80</v>
      </c>
      <c r="F43" s="106">
        <v>6000</v>
      </c>
      <c r="G43" s="57">
        <v>6000</v>
      </c>
      <c r="H43" s="57">
        <v>6000</v>
      </c>
      <c r="I43" s="57">
        <v>6000</v>
      </c>
      <c r="J43" s="66"/>
      <c r="K43" s="106"/>
      <c r="L43" s="57"/>
      <c r="M43" s="106"/>
      <c r="N43" s="31"/>
      <c r="O43" s="31"/>
      <c r="P43" s="106"/>
      <c r="Q43" s="31"/>
      <c r="R43" s="3"/>
      <c r="S43" s="118"/>
      <c r="T43" s="26"/>
    </row>
    <row r="44" spans="1:20" ht="45">
      <c r="A44" s="6"/>
      <c r="B44" s="6" t="s">
        <v>141</v>
      </c>
      <c r="C44" s="51">
        <f>F44+K44+M44+S44+P44</f>
        <v>15000</v>
      </c>
      <c r="D44" s="51">
        <f>H44+L44+N44+Q44+T44</f>
        <v>15000</v>
      </c>
      <c r="E44" s="2"/>
      <c r="F44" s="106"/>
      <c r="G44" s="57"/>
      <c r="H44" s="57"/>
      <c r="I44" s="57"/>
      <c r="J44" s="66"/>
      <c r="K44" s="106"/>
      <c r="L44" s="57"/>
      <c r="M44" s="106">
        <v>15000</v>
      </c>
      <c r="N44" s="31">
        <v>15000</v>
      </c>
      <c r="O44" s="31"/>
      <c r="P44" s="106"/>
      <c r="Q44" s="31"/>
      <c r="R44" s="3"/>
      <c r="S44" s="118"/>
      <c r="T44" s="26"/>
    </row>
    <row r="45" spans="1:20" ht="75">
      <c r="A45" s="6"/>
      <c r="B45" s="6" t="s">
        <v>142</v>
      </c>
      <c r="C45" s="51">
        <f>F45+K45+M45+S45+P45</f>
        <v>15000</v>
      </c>
      <c r="D45" s="51">
        <f>H45+L45+N45+Q45+T45</f>
        <v>15000</v>
      </c>
      <c r="E45" s="2" t="s">
        <v>80</v>
      </c>
      <c r="F45" s="106">
        <v>15000</v>
      </c>
      <c r="G45" s="57">
        <v>15000</v>
      </c>
      <c r="H45" s="57">
        <v>15000</v>
      </c>
      <c r="I45" s="57">
        <v>15000</v>
      </c>
      <c r="J45" s="66"/>
      <c r="K45" s="106"/>
      <c r="L45" s="57"/>
      <c r="M45" s="106"/>
      <c r="N45" s="31"/>
      <c r="O45" s="31"/>
      <c r="P45" s="106"/>
      <c r="Q45" s="31"/>
      <c r="R45" s="3"/>
      <c r="S45" s="118"/>
      <c r="T45" s="26"/>
    </row>
    <row r="46" spans="1:20" s="58" customFormat="1" ht="30" customHeight="1">
      <c r="A46" s="61"/>
      <c r="B46" s="129" t="s">
        <v>79</v>
      </c>
      <c r="C46" s="51">
        <f t="shared" si="0"/>
        <v>1098700</v>
      </c>
      <c r="D46" s="51">
        <f t="shared" si="3"/>
        <v>1098700</v>
      </c>
      <c r="E46" s="56" t="s">
        <v>80</v>
      </c>
      <c r="F46" s="106">
        <v>288700</v>
      </c>
      <c r="G46" s="57">
        <v>288700</v>
      </c>
      <c r="H46" s="57">
        <v>288700</v>
      </c>
      <c r="I46" s="57">
        <v>288700</v>
      </c>
      <c r="J46" s="66" t="s">
        <v>80</v>
      </c>
      <c r="K46" s="106">
        <v>510000</v>
      </c>
      <c r="L46" s="57">
        <v>510000</v>
      </c>
      <c r="M46" s="106">
        <v>300000</v>
      </c>
      <c r="N46" s="57">
        <v>300000</v>
      </c>
      <c r="O46" s="57"/>
      <c r="P46" s="106"/>
      <c r="Q46" s="57"/>
      <c r="R46" s="66"/>
      <c r="S46" s="118"/>
      <c r="T46" s="77"/>
    </row>
    <row r="47" spans="1:20" ht="15">
      <c r="A47" s="9"/>
      <c r="B47" s="6"/>
      <c r="C47" s="51">
        <f t="shared" si="0"/>
        <v>0</v>
      </c>
      <c r="D47" s="51">
        <f t="shared" si="3"/>
        <v>0</v>
      </c>
      <c r="E47" s="2"/>
      <c r="F47" s="106"/>
      <c r="G47" s="31"/>
      <c r="H47" s="31"/>
      <c r="I47" s="31"/>
      <c r="J47" s="3"/>
      <c r="K47" s="106"/>
      <c r="L47" s="31"/>
      <c r="M47" s="106"/>
      <c r="N47" s="31"/>
      <c r="O47" s="31"/>
      <c r="P47" s="106"/>
      <c r="Q47" s="31"/>
      <c r="R47" s="3"/>
      <c r="S47" s="118"/>
      <c r="T47" s="26"/>
    </row>
    <row r="48" spans="1:20" s="38" customFormat="1" ht="15" customHeight="1">
      <c r="A48" s="84" t="s">
        <v>16</v>
      </c>
      <c r="B48" s="84" t="s">
        <v>36</v>
      </c>
      <c r="C48" s="51">
        <f t="shared" si="0"/>
        <v>203420</v>
      </c>
      <c r="D48" s="51">
        <f t="shared" si="3"/>
        <v>201420</v>
      </c>
      <c r="E48" s="85"/>
      <c r="F48" s="106">
        <f>SUM(F55:F55)</f>
        <v>0</v>
      </c>
      <c r="G48" s="86">
        <f>SUM(G55:G55)</f>
        <v>0</v>
      </c>
      <c r="H48" s="86">
        <f>SUM(H55:H55)</f>
        <v>0</v>
      </c>
      <c r="I48" s="86">
        <f>SUM(I55:I55)</f>
        <v>0</v>
      </c>
      <c r="J48" s="85"/>
      <c r="K48" s="106">
        <f>SUM(K55:K55)</f>
        <v>0</v>
      </c>
      <c r="L48" s="86">
        <f>SUM(L55:L55)</f>
        <v>0</v>
      </c>
      <c r="M48" s="106">
        <f>SUM(M49:M55)</f>
        <v>203420</v>
      </c>
      <c r="N48" s="106">
        <f>SUM(N49:N55)</f>
        <v>201420</v>
      </c>
      <c r="O48" s="86"/>
      <c r="P48" s="106">
        <f>SUM(P55:P55)</f>
        <v>0</v>
      </c>
      <c r="Q48" s="86">
        <f>SUM(Q55:Q55)</f>
        <v>0</v>
      </c>
      <c r="R48" s="85"/>
      <c r="S48" s="118">
        <f>SUM(S55:S55)</f>
        <v>0</v>
      </c>
      <c r="T48" s="87">
        <f>SUM(T55:T55)</f>
        <v>0</v>
      </c>
    </row>
    <row r="49" spans="1:20" s="91" customFormat="1" ht="75">
      <c r="A49" s="90"/>
      <c r="B49" s="6" t="s">
        <v>81</v>
      </c>
      <c r="C49" s="51">
        <f t="shared" si="0"/>
        <v>27540</v>
      </c>
      <c r="D49" s="51">
        <f t="shared" si="3"/>
        <v>27540</v>
      </c>
      <c r="E49" s="56"/>
      <c r="F49" s="106"/>
      <c r="G49" s="57"/>
      <c r="H49" s="57"/>
      <c r="I49" s="57"/>
      <c r="J49" s="56"/>
      <c r="K49" s="106"/>
      <c r="L49" s="57"/>
      <c r="M49" s="106">
        <v>27540</v>
      </c>
      <c r="N49" s="57">
        <v>27540</v>
      </c>
      <c r="O49" s="57"/>
      <c r="P49" s="106"/>
      <c r="Q49" s="57"/>
      <c r="R49" s="56"/>
      <c r="S49" s="118"/>
      <c r="T49" s="77"/>
    </row>
    <row r="50" spans="1:20" s="91" customFormat="1" ht="45">
      <c r="A50" s="90"/>
      <c r="B50" s="6" t="s">
        <v>82</v>
      </c>
      <c r="C50" s="51">
        <f t="shared" si="0"/>
        <v>27000</v>
      </c>
      <c r="D50" s="51">
        <f t="shared" si="3"/>
        <v>27000</v>
      </c>
      <c r="E50" s="56"/>
      <c r="F50" s="106"/>
      <c r="G50" s="57"/>
      <c r="H50" s="57"/>
      <c r="I50" s="57"/>
      <c r="J50" s="56"/>
      <c r="K50" s="106"/>
      <c r="L50" s="57"/>
      <c r="M50" s="106">
        <v>27000</v>
      </c>
      <c r="N50" s="57">
        <v>27000</v>
      </c>
      <c r="O50" s="57"/>
      <c r="P50" s="106"/>
      <c r="Q50" s="57"/>
      <c r="R50" s="56"/>
      <c r="S50" s="118"/>
      <c r="T50" s="77"/>
    </row>
    <row r="51" spans="1:20" s="91" customFormat="1" ht="75">
      <c r="A51" s="90"/>
      <c r="B51" s="6" t="s">
        <v>143</v>
      </c>
      <c r="C51" s="51">
        <f t="shared" si="0"/>
        <v>16080</v>
      </c>
      <c r="D51" s="51">
        <f t="shared" si="3"/>
        <v>16080</v>
      </c>
      <c r="E51" s="56"/>
      <c r="F51" s="106"/>
      <c r="G51" s="57"/>
      <c r="H51" s="57"/>
      <c r="I51" s="57"/>
      <c r="J51" s="56"/>
      <c r="K51" s="106"/>
      <c r="L51" s="57"/>
      <c r="M51" s="106">
        <v>16080</v>
      </c>
      <c r="N51" s="57">
        <v>16080</v>
      </c>
      <c r="O51" s="57"/>
      <c r="P51" s="106"/>
      <c r="Q51" s="57"/>
      <c r="R51" s="56"/>
      <c r="S51" s="118"/>
      <c r="T51" s="77"/>
    </row>
    <row r="52" spans="1:20" s="91" customFormat="1" ht="45">
      <c r="A52" s="90"/>
      <c r="B52" s="6" t="s">
        <v>162</v>
      </c>
      <c r="C52" s="51">
        <f t="shared" si="0"/>
        <v>25000</v>
      </c>
      <c r="D52" s="51">
        <f t="shared" si="3"/>
        <v>25000</v>
      </c>
      <c r="E52" s="56"/>
      <c r="F52" s="106"/>
      <c r="G52" s="57"/>
      <c r="H52" s="57"/>
      <c r="I52" s="57"/>
      <c r="J52" s="56"/>
      <c r="K52" s="106"/>
      <c r="L52" s="57"/>
      <c r="M52" s="106">
        <v>25000</v>
      </c>
      <c r="N52" s="57">
        <v>25000</v>
      </c>
      <c r="O52" s="57"/>
      <c r="P52" s="106"/>
      <c r="Q52" s="57"/>
      <c r="R52" s="56"/>
      <c r="S52" s="118"/>
      <c r="T52" s="77"/>
    </row>
    <row r="53" spans="1:20" s="91" customFormat="1" ht="60">
      <c r="A53" s="90"/>
      <c r="B53" s="6" t="s">
        <v>144</v>
      </c>
      <c r="C53" s="51">
        <f t="shared" si="0"/>
        <v>4800</v>
      </c>
      <c r="D53" s="51">
        <f t="shared" si="3"/>
        <v>4800</v>
      </c>
      <c r="E53" s="56"/>
      <c r="F53" s="106"/>
      <c r="G53" s="57"/>
      <c r="H53" s="57"/>
      <c r="I53" s="57"/>
      <c r="J53" s="56"/>
      <c r="K53" s="106"/>
      <c r="L53" s="57"/>
      <c r="M53" s="106">
        <v>4800</v>
      </c>
      <c r="N53" s="57">
        <v>4800</v>
      </c>
      <c r="O53" s="57"/>
      <c r="P53" s="106"/>
      <c r="Q53" s="57"/>
      <c r="R53" s="56"/>
      <c r="S53" s="118"/>
      <c r="T53" s="77"/>
    </row>
    <row r="54" spans="1:20" s="91" customFormat="1" ht="45">
      <c r="A54" s="90"/>
      <c r="B54" s="6" t="s">
        <v>215</v>
      </c>
      <c r="C54" s="51">
        <f>F54+K54+M54+S54+P54</f>
        <v>50000</v>
      </c>
      <c r="D54" s="51">
        <f>H54+L54+N54+Q54+T54</f>
        <v>50000</v>
      </c>
      <c r="E54" s="56"/>
      <c r="F54" s="106"/>
      <c r="G54" s="57"/>
      <c r="H54" s="57"/>
      <c r="I54" s="57"/>
      <c r="J54" s="56"/>
      <c r="K54" s="106"/>
      <c r="L54" s="57"/>
      <c r="M54" s="106">
        <v>50000</v>
      </c>
      <c r="N54" s="57">
        <v>50000</v>
      </c>
      <c r="O54" s="57"/>
      <c r="P54" s="106"/>
      <c r="Q54" s="57"/>
      <c r="R54" s="56"/>
      <c r="S54" s="118"/>
      <c r="T54" s="77"/>
    </row>
    <row r="55" spans="1:20" s="178" customFormat="1" ht="65.25" customHeight="1">
      <c r="A55" s="165"/>
      <c r="B55" s="179" t="s">
        <v>145</v>
      </c>
      <c r="C55" s="149">
        <f>F55+K55+M55+S55+P55</f>
        <v>53000</v>
      </c>
      <c r="D55" s="149">
        <f t="shared" si="3"/>
        <v>51000</v>
      </c>
      <c r="E55" s="180"/>
      <c r="F55" s="167"/>
      <c r="G55" s="168"/>
      <c r="H55" s="168"/>
      <c r="I55" s="168"/>
      <c r="J55" s="150"/>
      <c r="K55" s="167"/>
      <c r="L55" s="168"/>
      <c r="M55" s="167">
        <v>53000</v>
      </c>
      <c r="N55" s="181">
        <v>51000</v>
      </c>
      <c r="O55" s="181"/>
      <c r="P55" s="167"/>
      <c r="Q55" s="181"/>
      <c r="R55" s="182"/>
      <c r="S55" s="169"/>
      <c r="T55" s="183"/>
    </row>
    <row r="56" spans="1:20" s="38" customFormat="1" ht="15" customHeight="1">
      <c r="A56" s="84" t="s">
        <v>17</v>
      </c>
      <c r="B56" s="84" t="s">
        <v>37</v>
      </c>
      <c r="C56" s="51">
        <f t="shared" si="0"/>
        <v>1400000</v>
      </c>
      <c r="D56" s="51">
        <f>H56+L56+N56+Q56+T56</f>
        <v>1400000</v>
      </c>
      <c r="E56" s="85"/>
      <c r="F56" s="106">
        <f>SUM(F57:F58)</f>
        <v>1025500</v>
      </c>
      <c r="G56" s="86">
        <f>SUM(G57:G58)</f>
        <v>1025500</v>
      </c>
      <c r="H56" s="86">
        <f>SUM(H57:H58)</f>
        <v>1025500</v>
      </c>
      <c r="I56" s="86">
        <f>SUM(I57:I58)</f>
        <v>1025500</v>
      </c>
      <c r="J56" s="85"/>
      <c r="K56" s="106">
        <f>SUM(K57:K58)</f>
        <v>374500</v>
      </c>
      <c r="L56" s="86">
        <f>SUM(L57:L58)</f>
        <v>374500</v>
      </c>
      <c r="M56" s="106">
        <f>SUM(M57:M58)</f>
        <v>0</v>
      </c>
      <c r="N56" s="86">
        <f>SUM(N57:N58)</f>
        <v>0</v>
      </c>
      <c r="O56" s="86"/>
      <c r="P56" s="106">
        <f>SUM(P57:P58)</f>
        <v>0</v>
      </c>
      <c r="Q56" s="86">
        <f>SUM(Q57:Q58)</f>
        <v>0</v>
      </c>
      <c r="R56" s="85"/>
      <c r="S56" s="118">
        <f>SUM(S57:S58)</f>
        <v>0</v>
      </c>
      <c r="T56" s="87">
        <f>SUM(T57:T58)</f>
        <v>0</v>
      </c>
    </row>
    <row r="57" spans="1:20" ht="45">
      <c r="A57" s="6"/>
      <c r="B57" s="6" t="s">
        <v>146</v>
      </c>
      <c r="C57" s="51">
        <f t="shared" si="0"/>
        <v>1300000</v>
      </c>
      <c r="D57" s="51">
        <f>H57+L57+N57+Q57+T57</f>
        <v>1300000</v>
      </c>
      <c r="E57" s="2" t="s">
        <v>80</v>
      </c>
      <c r="F57" s="106">
        <v>925500</v>
      </c>
      <c r="G57" s="57">
        <v>925500</v>
      </c>
      <c r="H57" s="57">
        <v>925500</v>
      </c>
      <c r="I57" s="57">
        <v>925500</v>
      </c>
      <c r="J57" s="66" t="s">
        <v>80</v>
      </c>
      <c r="K57" s="106">
        <v>374500</v>
      </c>
      <c r="L57" s="57">
        <v>374500</v>
      </c>
      <c r="M57" s="106"/>
      <c r="N57" s="31"/>
      <c r="O57" s="31"/>
      <c r="P57" s="106"/>
      <c r="Q57" s="31"/>
      <c r="R57" s="3"/>
      <c r="S57" s="118"/>
      <c r="T57" s="26"/>
    </row>
    <row r="58" spans="1:20" s="58" customFormat="1" ht="75">
      <c r="A58" s="64"/>
      <c r="B58" s="61" t="s">
        <v>147</v>
      </c>
      <c r="C58" s="51">
        <f t="shared" si="0"/>
        <v>100000</v>
      </c>
      <c r="D58" s="51">
        <f>H58+L58+N58+Q58+T58</f>
        <v>100000</v>
      </c>
      <c r="E58" s="56" t="s">
        <v>80</v>
      </c>
      <c r="F58" s="106">
        <v>100000</v>
      </c>
      <c r="G58" s="57">
        <v>100000</v>
      </c>
      <c r="H58" s="57">
        <v>100000</v>
      </c>
      <c r="I58" s="57">
        <v>100000</v>
      </c>
      <c r="J58" s="66"/>
      <c r="K58" s="106"/>
      <c r="L58" s="57"/>
      <c r="M58" s="106"/>
      <c r="N58" s="57"/>
      <c r="O58" s="57"/>
      <c r="P58" s="106"/>
      <c r="Q58" s="57"/>
      <c r="R58" s="66"/>
      <c r="S58" s="118"/>
      <c r="T58" s="77"/>
    </row>
    <row r="59" spans="1:20" s="58" customFormat="1" ht="30">
      <c r="A59" s="48">
        <v>5200</v>
      </c>
      <c r="B59" s="53" t="s">
        <v>3</v>
      </c>
      <c r="C59" s="51">
        <f>F59+K59+M59+S59+P59</f>
        <v>6813123</v>
      </c>
      <c r="D59" s="51">
        <f>H59+L59+N59+Q59+T59</f>
        <v>7400502</v>
      </c>
      <c r="E59" s="51"/>
      <c r="F59" s="106">
        <f>F60+F82+F105+F175+F193+F215+F257+F295</f>
        <v>494464</v>
      </c>
      <c r="G59" s="51">
        <f>G60+G82+G105+G175+G193+G215+G257+G295</f>
        <v>0</v>
      </c>
      <c r="H59" s="51">
        <f>H60+H82+H105+H175+H193+H215+H257+H295</f>
        <v>490594</v>
      </c>
      <c r="I59" s="51">
        <f>I60+I82+I105+I175+I193+I215+I257+I295</f>
        <v>0</v>
      </c>
      <c r="J59" s="52"/>
      <c r="K59" s="106">
        <f>K60+K82+K105+K175+K193+K215+K257+K295</f>
        <v>1756291</v>
      </c>
      <c r="L59" s="51">
        <f>L60+L82+L105+L175+L193+L215+L257+L295</f>
        <v>1756291</v>
      </c>
      <c r="M59" s="106">
        <f>M60+M82+M105+M175+M193+M215+M257+M295</f>
        <v>1572166</v>
      </c>
      <c r="N59" s="51">
        <f>N60+N82+N105+N175+N193+N215+N257+N295</f>
        <v>1713415</v>
      </c>
      <c r="O59" s="51"/>
      <c r="P59" s="106">
        <f>P60+P82+P105+P175+P193+P215+P257+P295</f>
        <v>0</v>
      </c>
      <c r="Q59" s="51">
        <f>Q60+Q82+Q105+Q175+Q193+Q215+Q257+Q295</f>
        <v>0</v>
      </c>
      <c r="R59" s="52"/>
      <c r="S59" s="106">
        <f>S60+S82+S105+S175+S193+S215+S257+S295</f>
        <v>2990202</v>
      </c>
      <c r="T59" s="51">
        <f>T60+T82+T105+T175+T193+T215+T257+T295</f>
        <v>3440202</v>
      </c>
    </row>
    <row r="60" spans="1:20" s="38" customFormat="1" ht="30">
      <c r="A60" s="84" t="s">
        <v>10</v>
      </c>
      <c r="B60" s="84" t="s">
        <v>30</v>
      </c>
      <c r="C60" s="51">
        <f t="shared" si="0"/>
        <v>199848</v>
      </c>
      <c r="D60" s="51">
        <f>H60+L60+N60+Q60+T60</f>
        <v>199848</v>
      </c>
      <c r="E60" s="85"/>
      <c r="F60" s="106">
        <f>F61+F64+F66+F69+F72+F75+F80</f>
        <v>0</v>
      </c>
      <c r="G60" s="86">
        <f>G61+G64+G66+G69+G72+G75+G80</f>
        <v>0</v>
      </c>
      <c r="H60" s="86">
        <f>H61+H64+H66+H69+H72+H75+H80</f>
        <v>0</v>
      </c>
      <c r="I60" s="86">
        <f>I61+I64+I66+I69+I72+I75+I80</f>
        <v>0</v>
      </c>
      <c r="J60" s="86"/>
      <c r="K60" s="106">
        <f>K61+K64+K66+K69+K72+K75+K80</f>
        <v>0</v>
      </c>
      <c r="L60" s="86">
        <f>L61+L64+L66+L69+L72+L75+L80</f>
        <v>0</v>
      </c>
      <c r="M60" s="106">
        <f>M61+M64+M66+M69+M72+M75+M80</f>
        <v>199848</v>
      </c>
      <c r="N60" s="86">
        <f>N61+N64+N66+N69+N72+N75+N80</f>
        <v>199848</v>
      </c>
      <c r="O60" s="86"/>
      <c r="P60" s="106">
        <f>P61+P64+P66+P69+P72+P75+P80</f>
        <v>0</v>
      </c>
      <c r="Q60" s="86">
        <f>Q61+Q64+Q66+Q69+Q72+Q75+Q80</f>
        <v>0</v>
      </c>
      <c r="R60" s="86"/>
      <c r="S60" s="106">
        <f>S61+S64+S66+S69+S72+S75+S80</f>
        <v>0</v>
      </c>
      <c r="T60" s="86">
        <f>T61+T64+T66+T69+T72+T75+T80</f>
        <v>0</v>
      </c>
    </row>
    <row r="61" spans="1:20" s="58" customFormat="1" ht="30">
      <c r="A61" s="69">
        <v>5201</v>
      </c>
      <c r="B61" s="69" t="s">
        <v>25</v>
      </c>
      <c r="C61" s="51">
        <f t="shared" si="0"/>
        <v>35000</v>
      </c>
      <c r="D61" s="51">
        <f aca="true" t="shared" si="4" ref="D61:D72">H61+L61+N61+Q61+T61</f>
        <v>35000</v>
      </c>
      <c r="E61" s="71"/>
      <c r="F61" s="107">
        <f>SUM(F62:F63)</f>
        <v>0</v>
      </c>
      <c r="G61" s="70">
        <f>SUM(G62:G63)</f>
        <v>0</v>
      </c>
      <c r="H61" s="70">
        <f>SUM(H62:H63)</f>
        <v>0</v>
      </c>
      <c r="I61" s="70">
        <f>SUM(I62:I63)</f>
        <v>0</v>
      </c>
      <c r="J61" s="71"/>
      <c r="K61" s="107">
        <f>SUM(K62:K63)</f>
        <v>0</v>
      </c>
      <c r="L61" s="70">
        <f>SUM(L62:L63)</f>
        <v>0</v>
      </c>
      <c r="M61" s="107">
        <f>SUM(M62:M63)</f>
        <v>35000</v>
      </c>
      <c r="N61" s="70">
        <f>SUM(N62:N63)</f>
        <v>35000</v>
      </c>
      <c r="O61" s="70"/>
      <c r="P61" s="107">
        <f>SUM(P62:P63)</f>
        <v>0</v>
      </c>
      <c r="Q61" s="70">
        <f>SUM(Q62:Q63)</f>
        <v>0</v>
      </c>
      <c r="R61" s="71"/>
      <c r="S61" s="119">
        <f>SUM(S62:S63)</f>
        <v>0</v>
      </c>
      <c r="T61" s="72">
        <f>SUM(T62:T63)</f>
        <v>0</v>
      </c>
    </row>
    <row r="62" spans="1:20" s="58" customFormat="1" ht="30">
      <c r="A62" s="61"/>
      <c r="B62" s="61" t="s">
        <v>148</v>
      </c>
      <c r="C62" s="51">
        <f t="shared" si="0"/>
        <v>35000</v>
      </c>
      <c r="D62" s="51">
        <f t="shared" si="4"/>
        <v>35000</v>
      </c>
      <c r="E62" s="64"/>
      <c r="F62" s="107"/>
      <c r="G62" s="63"/>
      <c r="H62" s="63"/>
      <c r="I62" s="63"/>
      <c r="J62" s="64"/>
      <c r="K62" s="107"/>
      <c r="L62" s="63"/>
      <c r="M62" s="107">
        <v>35000</v>
      </c>
      <c r="N62" s="63">
        <v>35000</v>
      </c>
      <c r="O62" s="63"/>
      <c r="P62" s="107"/>
      <c r="Q62" s="63"/>
      <c r="R62" s="64"/>
      <c r="S62" s="119"/>
      <c r="T62" s="65"/>
    </row>
    <row r="63" spans="1:20" s="58" customFormat="1" ht="15">
      <c r="A63" s="61"/>
      <c r="B63" s="61" t="s">
        <v>48</v>
      </c>
      <c r="C63" s="51">
        <f t="shared" si="0"/>
        <v>0</v>
      </c>
      <c r="D63" s="51">
        <f t="shared" si="4"/>
        <v>0</v>
      </c>
      <c r="E63" s="64"/>
      <c r="F63" s="107"/>
      <c r="G63" s="63"/>
      <c r="H63" s="63"/>
      <c r="I63" s="63"/>
      <c r="J63" s="64"/>
      <c r="K63" s="107"/>
      <c r="L63" s="63"/>
      <c r="M63" s="107"/>
      <c r="N63" s="63"/>
      <c r="O63" s="63"/>
      <c r="P63" s="107"/>
      <c r="Q63" s="63"/>
      <c r="R63" s="64"/>
      <c r="S63" s="119"/>
      <c r="T63" s="65"/>
    </row>
    <row r="64" spans="1:20" s="58" customFormat="1" ht="15">
      <c r="A64" s="69">
        <v>5202</v>
      </c>
      <c r="B64" s="69" t="s">
        <v>44</v>
      </c>
      <c r="C64" s="51">
        <f t="shared" si="0"/>
        <v>0</v>
      </c>
      <c r="D64" s="51">
        <f t="shared" si="4"/>
        <v>0</v>
      </c>
      <c r="E64" s="71"/>
      <c r="F64" s="107">
        <f>SUM(F65:F65)</f>
        <v>0</v>
      </c>
      <c r="G64" s="70">
        <f>SUM(G65:G65)</f>
        <v>0</v>
      </c>
      <c r="H64" s="70">
        <f>SUM(H65:H65)</f>
        <v>0</v>
      </c>
      <c r="I64" s="70">
        <f>SUM(I65:I65)</f>
        <v>0</v>
      </c>
      <c r="J64" s="71"/>
      <c r="K64" s="107">
        <f>SUM(K65:K65)</f>
        <v>0</v>
      </c>
      <c r="L64" s="70">
        <f>SUM(L65:L65)</f>
        <v>0</v>
      </c>
      <c r="M64" s="107">
        <f>SUM(M65:M65)</f>
        <v>0</v>
      </c>
      <c r="N64" s="70">
        <f>SUM(N65:N65)</f>
        <v>0</v>
      </c>
      <c r="O64" s="70"/>
      <c r="P64" s="107">
        <f>SUM(P65:P65)</f>
        <v>0</v>
      </c>
      <c r="Q64" s="70">
        <f>SUM(Q65:Q65)</f>
        <v>0</v>
      </c>
      <c r="R64" s="71"/>
      <c r="S64" s="119">
        <f>SUM(S65:S65)</f>
        <v>0</v>
      </c>
      <c r="T64" s="72">
        <f>SUM(T65:T65)</f>
        <v>0</v>
      </c>
    </row>
    <row r="65" spans="1:20" s="58" customFormat="1" ht="15">
      <c r="A65" s="61"/>
      <c r="B65" s="61" t="s">
        <v>48</v>
      </c>
      <c r="C65" s="51">
        <f t="shared" si="0"/>
        <v>0</v>
      </c>
      <c r="D65" s="51">
        <f t="shared" si="4"/>
        <v>0</v>
      </c>
      <c r="E65" s="64"/>
      <c r="F65" s="107"/>
      <c r="G65" s="63"/>
      <c r="H65" s="63"/>
      <c r="I65" s="63"/>
      <c r="J65" s="64"/>
      <c r="K65" s="107"/>
      <c r="L65" s="63"/>
      <c r="M65" s="107"/>
      <c r="N65" s="63"/>
      <c r="O65" s="63"/>
      <c r="P65" s="107"/>
      <c r="Q65" s="63"/>
      <c r="R65" s="64"/>
      <c r="S65" s="119"/>
      <c r="T65" s="65"/>
    </row>
    <row r="66" spans="1:20" s="58" customFormat="1" ht="30">
      <c r="A66" s="69">
        <v>5203</v>
      </c>
      <c r="B66" s="69" t="s">
        <v>26</v>
      </c>
      <c r="C66" s="51">
        <f t="shared" si="0"/>
        <v>51928</v>
      </c>
      <c r="D66" s="51">
        <f t="shared" si="4"/>
        <v>51928</v>
      </c>
      <c r="E66" s="71"/>
      <c r="F66" s="107">
        <f>SUM(F67:F68)</f>
        <v>0</v>
      </c>
      <c r="G66" s="70">
        <f>SUM(G67:G68)</f>
        <v>0</v>
      </c>
      <c r="H66" s="70">
        <f>SUM(H67:H68)</f>
        <v>0</v>
      </c>
      <c r="I66" s="70">
        <f>SUM(I67:I68)</f>
        <v>0</v>
      </c>
      <c r="J66" s="71"/>
      <c r="K66" s="107">
        <f>SUM(K67:K68)</f>
        <v>0</v>
      </c>
      <c r="L66" s="70">
        <f>SUM(L67:L68)</f>
        <v>0</v>
      </c>
      <c r="M66" s="107">
        <f>SUM(M67:M68)</f>
        <v>51928</v>
      </c>
      <c r="N66" s="70">
        <f>SUM(N67:N68)</f>
        <v>51928</v>
      </c>
      <c r="O66" s="70"/>
      <c r="P66" s="107">
        <f>SUM(P67:P68)</f>
        <v>0</v>
      </c>
      <c r="Q66" s="70">
        <f>SUM(Q67:Q68)</f>
        <v>0</v>
      </c>
      <c r="R66" s="71"/>
      <c r="S66" s="119">
        <f>SUM(S67:S68)</f>
        <v>0</v>
      </c>
      <c r="T66" s="72">
        <f>SUM(T67:T68)</f>
        <v>0</v>
      </c>
    </row>
    <row r="67" spans="1:20" s="58" customFormat="1" ht="15">
      <c r="A67" s="61"/>
      <c r="B67" s="61" t="s">
        <v>150</v>
      </c>
      <c r="C67" s="51">
        <f t="shared" si="0"/>
        <v>46928</v>
      </c>
      <c r="D67" s="51">
        <f t="shared" si="4"/>
        <v>46928</v>
      </c>
      <c r="E67" s="64"/>
      <c r="F67" s="107"/>
      <c r="G67" s="63"/>
      <c r="H67" s="63"/>
      <c r="I67" s="63"/>
      <c r="J67" s="64"/>
      <c r="K67" s="107"/>
      <c r="L67" s="63"/>
      <c r="M67" s="107">
        <v>46928</v>
      </c>
      <c r="N67" s="63">
        <v>46928</v>
      </c>
      <c r="O67" s="63"/>
      <c r="P67" s="107"/>
      <c r="Q67" s="63"/>
      <c r="R67" s="64"/>
      <c r="S67" s="119"/>
      <c r="T67" s="65"/>
    </row>
    <row r="68" spans="1:20" s="58" customFormat="1" ht="15">
      <c r="A68" s="61"/>
      <c r="B68" s="61" t="s">
        <v>149</v>
      </c>
      <c r="C68" s="51">
        <f t="shared" si="0"/>
        <v>5000</v>
      </c>
      <c r="D68" s="51">
        <f t="shared" si="4"/>
        <v>5000</v>
      </c>
      <c r="E68" s="64"/>
      <c r="F68" s="107"/>
      <c r="G68" s="63"/>
      <c r="H68" s="63"/>
      <c r="I68" s="63"/>
      <c r="J68" s="64"/>
      <c r="K68" s="107"/>
      <c r="L68" s="63"/>
      <c r="M68" s="107">
        <v>5000</v>
      </c>
      <c r="N68" s="63">
        <v>5000</v>
      </c>
      <c r="O68" s="63"/>
      <c r="P68" s="107"/>
      <c r="Q68" s="63"/>
      <c r="R68" s="64"/>
      <c r="S68" s="119"/>
      <c r="T68" s="65"/>
    </row>
    <row r="69" spans="1:20" s="58" customFormat="1" ht="30">
      <c r="A69" s="69">
        <v>5204</v>
      </c>
      <c r="B69" s="69" t="s">
        <v>27</v>
      </c>
      <c r="C69" s="51">
        <f t="shared" si="0"/>
        <v>93920</v>
      </c>
      <c r="D69" s="51">
        <f t="shared" si="4"/>
        <v>93920</v>
      </c>
      <c r="E69" s="71"/>
      <c r="F69" s="107">
        <f>SUM(F70:F71)</f>
        <v>0</v>
      </c>
      <c r="G69" s="70">
        <f>SUM(G70:G71)</f>
        <v>0</v>
      </c>
      <c r="H69" s="70">
        <f>SUM(H70:H71)</f>
        <v>0</v>
      </c>
      <c r="I69" s="70">
        <f>SUM(I70:I71)</f>
        <v>0</v>
      </c>
      <c r="J69" s="71"/>
      <c r="K69" s="107">
        <f>SUM(K70:K71)</f>
        <v>0</v>
      </c>
      <c r="L69" s="70">
        <f aca="true" t="shared" si="5" ref="L69:Q69">SUM(L70:L71)</f>
        <v>0</v>
      </c>
      <c r="M69" s="107">
        <f t="shared" si="5"/>
        <v>93920</v>
      </c>
      <c r="N69" s="70">
        <f t="shared" si="5"/>
        <v>93920</v>
      </c>
      <c r="O69" s="70"/>
      <c r="P69" s="107">
        <f t="shared" si="5"/>
        <v>0</v>
      </c>
      <c r="Q69" s="70">
        <f t="shared" si="5"/>
        <v>0</v>
      </c>
      <c r="R69" s="71"/>
      <c r="S69" s="119">
        <f>SUM(S70:S71)</f>
        <v>0</v>
      </c>
      <c r="T69" s="72">
        <f>SUM(T70:T71)</f>
        <v>0</v>
      </c>
    </row>
    <row r="70" spans="1:20" s="58" customFormat="1" ht="30">
      <c r="A70" s="61"/>
      <c r="B70" s="61" t="s">
        <v>151</v>
      </c>
      <c r="C70" s="51">
        <f t="shared" si="0"/>
        <v>50000</v>
      </c>
      <c r="D70" s="51">
        <f t="shared" si="4"/>
        <v>50000</v>
      </c>
      <c r="E70" s="64"/>
      <c r="F70" s="107"/>
      <c r="G70" s="63"/>
      <c r="H70" s="63"/>
      <c r="I70" s="63"/>
      <c r="J70" s="64"/>
      <c r="K70" s="107"/>
      <c r="L70" s="63"/>
      <c r="M70" s="107">
        <v>50000</v>
      </c>
      <c r="N70" s="63">
        <v>50000</v>
      </c>
      <c r="O70" s="63"/>
      <c r="P70" s="107"/>
      <c r="Q70" s="63"/>
      <c r="R70" s="64"/>
      <c r="S70" s="119"/>
      <c r="T70" s="65"/>
    </row>
    <row r="71" spans="1:20" s="58" customFormat="1" ht="30">
      <c r="A71" s="61"/>
      <c r="B71" s="61" t="s">
        <v>83</v>
      </c>
      <c r="C71" s="51">
        <f t="shared" si="0"/>
        <v>43920</v>
      </c>
      <c r="D71" s="51">
        <f t="shared" si="4"/>
        <v>43920</v>
      </c>
      <c r="E71" s="64"/>
      <c r="F71" s="107"/>
      <c r="G71" s="63"/>
      <c r="H71" s="63"/>
      <c r="I71" s="63"/>
      <c r="J71" s="64"/>
      <c r="K71" s="107"/>
      <c r="L71" s="63"/>
      <c r="M71" s="107">
        <v>43920</v>
      </c>
      <c r="N71" s="63">
        <v>43920</v>
      </c>
      <c r="O71" s="63"/>
      <c r="P71" s="107"/>
      <c r="Q71" s="63"/>
      <c r="R71" s="64"/>
      <c r="S71" s="119"/>
      <c r="T71" s="65"/>
    </row>
    <row r="72" spans="1:20" s="58" customFormat="1" ht="30">
      <c r="A72" s="69">
        <v>5205</v>
      </c>
      <c r="B72" s="69" t="s">
        <v>28</v>
      </c>
      <c r="C72" s="51">
        <f t="shared" si="0"/>
        <v>19000</v>
      </c>
      <c r="D72" s="51">
        <f t="shared" si="4"/>
        <v>19000</v>
      </c>
      <c r="E72" s="71"/>
      <c r="F72" s="107">
        <f>SUM(F73:F74)</f>
        <v>0</v>
      </c>
      <c r="G72" s="70">
        <f>SUM(G73:G74)</f>
        <v>0</v>
      </c>
      <c r="H72" s="70">
        <f>SUM(H73:H74)</f>
        <v>0</v>
      </c>
      <c r="I72" s="70">
        <f>SUM(I73:I74)</f>
        <v>0</v>
      </c>
      <c r="J72" s="71"/>
      <c r="K72" s="107">
        <f>SUM(K73:K74)</f>
        <v>0</v>
      </c>
      <c r="L72" s="70">
        <f>SUM(L73:L74)</f>
        <v>0</v>
      </c>
      <c r="M72" s="107">
        <f>SUM(M73:M74)</f>
        <v>19000</v>
      </c>
      <c r="N72" s="70">
        <f>SUM(N73:N74)</f>
        <v>19000</v>
      </c>
      <c r="O72" s="70"/>
      <c r="P72" s="107">
        <f>SUM(P73:P74)</f>
        <v>0</v>
      </c>
      <c r="Q72" s="70">
        <f>SUM(Q73:Q74)</f>
        <v>0</v>
      </c>
      <c r="R72" s="71"/>
      <c r="S72" s="119">
        <f>SUM(S73:S74)</f>
        <v>0</v>
      </c>
      <c r="T72" s="72">
        <f>SUM(T73:T74)</f>
        <v>0</v>
      </c>
    </row>
    <row r="73" spans="1:20" s="58" customFormat="1" ht="15">
      <c r="A73" s="61"/>
      <c r="B73" s="61" t="s">
        <v>152</v>
      </c>
      <c r="C73" s="51">
        <f t="shared" si="0"/>
        <v>15000</v>
      </c>
      <c r="D73" s="51">
        <f aca="true" t="shared" si="6" ref="D73:D105">H73+L73+N73+Q73+T73</f>
        <v>15000</v>
      </c>
      <c r="E73" s="64"/>
      <c r="F73" s="107"/>
      <c r="G73" s="63"/>
      <c r="H73" s="63"/>
      <c r="I73" s="63"/>
      <c r="J73" s="64"/>
      <c r="K73" s="107"/>
      <c r="L73" s="63"/>
      <c r="M73" s="107">
        <v>15000</v>
      </c>
      <c r="N73" s="63">
        <v>15000</v>
      </c>
      <c r="O73" s="63"/>
      <c r="P73" s="107"/>
      <c r="Q73" s="63"/>
      <c r="R73" s="64"/>
      <c r="S73" s="119"/>
      <c r="T73" s="65"/>
    </row>
    <row r="74" spans="1:20" s="58" customFormat="1" ht="15">
      <c r="A74" s="61"/>
      <c r="B74" s="61" t="s">
        <v>153</v>
      </c>
      <c r="C74" s="51">
        <f t="shared" si="0"/>
        <v>4000</v>
      </c>
      <c r="D74" s="51">
        <f t="shared" si="6"/>
        <v>4000</v>
      </c>
      <c r="E74" s="64"/>
      <c r="F74" s="107"/>
      <c r="G74" s="63"/>
      <c r="H74" s="63"/>
      <c r="I74" s="63"/>
      <c r="J74" s="64"/>
      <c r="K74" s="107"/>
      <c r="L74" s="63"/>
      <c r="M74" s="107">
        <v>4000</v>
      </c>
      <c r="N74" s="63">
        <v>4000</v>
      </c>
      <c r="O74" s="63"/>
      <c r="P74" s="107"/>
      <c r="Q74" s="63"/>
      <c r="R74" s="64"/>
      <c r="S74" s="119"/>
      <c r="T74" s="65"/>
    </row>
    <row r="75" spans="1:20" s="58" customFormat="1" ht="30">
      <c r="A75" s="69">
        <v>5206</v>
      </c>
      <c r="B75" s="69" t="s">
        <v>45</v>
      </c>
      <c r="C75" s="51">
        <f t="shared" si="0"/>
        <v>0</v>
      </c>
      <c r="D75" s="51">
        <f t="shared" si="6"/>
        <v>0</v>
      </c>
      <c r="E75" s="71"/>
      <c r="F75" s="107">
        <f>F76+F78</f>
        <v>0</v>
      </c>
      <c r="G75" s="70">
        <f>G76+G78</f>
        <v>0</v>
      </c>
      <c r="H75" s="70">
        <f>H76+H78</f>
        <v>0</v>
      </c>
      <c r="I75" s="70">
        <f>I76+I78</f>
        <v>0</v>
      </c>
      <c r="J75" s="71"/>
      <c r="K75" s="107">
        <f>K76+K78</f>
        <v>0</v>
      </c>
      <c r="L75" s="70">
        <f>L76+L78</f>
        <v>0</v>
      </c>
      <c r="M75" s="107">
        <f>M76+M78</f>
        <v>0</v>
      </c>
      <c r="N75" s="70">
        <f>N76+N78</f>
        <v>0</v>
      </c>
      <c r="O75" s="70"/>
      <c r="P75" s="107">
        <f>P76+P78</f>
        <v>0</v>
      </c>
      <c r="Q75" s="70">
        <f>Q76+Q78</f>
        <v>0</v>
      </c>
      <c r="R75" s="71"/>
      <c r="S75" s="119">
        <f>S76+S78</f>
        <v>0</v>
      </c>
      <c r="T75" s="72">
        <f>T76+T78</f>
        <v>0</v>
      </c>
    </row>
    <row r="76" spans="1:20" s="58" customFormat="1" ht="15">
      <c r="A76" s="61"/>
      <c r="B76" s="61" t="s">
        <v>49</v>
      </c>
      <c r="C76" s="51">
        <f t="shared" si="0"/>
        <v>0</v>
      </c>
      <c r="D76" s="51">
        <f t="shared" si="6"/>
        <v>0</v>
      </c>
      <c r="E76" s="64"/>
      <c r="F76" s="107">
        <f>SUM(F77:F77)</f>
        <v>0</v>
      </c>
      <c r="G76" s="63">
        <f>SUM(G77:G77)</f>
        <v>0</v>
      </c>
      <c r="H76" s="63">
        <f>SUM(H77:H77)</f>
        <v>0</v>
      </c>
      <c r="I76" s="63">
        <f>SUM(I77:I77)</f>
        <v>0</v>
      </c>
      <c r="J76" s="64"/>
      <c r="K76" s="107">
        <f>SUM(K77:K77)</f>
        <v>0</v>
      </c>
      <c r="L76" s="63">
        <f>SUM(L77:L77)</f>
        <v>0</v>
      </c>
      <c r="M76" s="107">
        <f>SUM(M77:M77)</f>
        <v>0</v>
      </c>
      <c r="N76" s="63">
        <f>SUM(N77:N77)</f>
        <v>0</v>
      </c>
      <c r="O76" s="63"/>
      <c r="P76" s="107">
        <f>SUM(P77:P77)</f>
        <v>0</v>
      </c>
      <c r="Q76" s="63">
        <f>SUM(Q77:Q77)</f>
        <v>0</v>
      </c>
      <c r="R76" s="64"/>
      <c r="S76" s="119">
        <f>SUM(S77:S77)</f>
        <v>0</v>
      </c>
      <c r="T76" s="65">
        <f>SUM(T77:T77)</f>
        <v>0</v>
      </c>
    </row>
    <row r="77" spans="1:20" s="58" customFormat="1" ht="15">
      <c r="A77" s="61"/>
      <c r="B77" s="61" t="s">
        <v>48</v>
      </c>
      <c r="C77" s="51">
        <f t="shared" si="0"/>
        <v>0</v>
      </c>
      <c r="D77" s="51">
        <f t="shared" si="6"/>
        <v>0</v>
      </c>
      <c r="E77" s="64"/>
      <c r="F77" s="107"/>
      <c r="G77" s="63"/>
      <c r="H77" s="63"/>
      <c r="I77" s="63"/>
      <c r="J77" s="64"/>
      <c r="K77" s="107"/>
      <c r="L77" s="63"/>
      <c r="M77" s="107"/>
      <c r="N77" s="63"/>
      <c r="O77" s="63"/>
      <c r="P77" s="107"/>
      <c r="Q77" s="63"/>
      <c r="R77" s="64"/>
      <c r="S77" s="119"/>
      <c r="T77" s="65"/>
    </row>
    <row r="78" spans="1:20" s="58" customFormat="1" ht="15">
      <c r="A78" s="69"/>
      <c r="B78" s="69" t="s">
        <v>21</v>
      </c>
      <c r="C78" s="51">
        <f t="shared" si="0"/>
        <v>0</v>
      </c>
      <c r="D78" s="51">
        <f t="shared" si="6"/>
        <v>0</v>
      </c>
      <c r="E78" s="71"/>
      <c r="F78" s="107">
        <f>SUM(F79:F79)</f>
        <v>0</v>
      </c>
      <c r="G78" s="70">
        <f>SUM(G79:G79)</f>
        <v>0</v>
      </c>
      <c r="H78" s="70">
        <f>SUM(H79:H79)</f>
        <v>0</v>
      </c>
      <c r="I78" s="70">
        <f>SUM(I79:I79)</f>
        <v>0</v>
      </c>
      <c r="J78" s="71"/>
      <c r="K78" s="107">
        <f>SUM(K79:K79)</f>
        <v>0</v>
      </c>
      <c r="L78" s="70">
        <f>SUM(L79:L79)</f>
        <v>0</v>
      </c>
      <c r="M78" s="107">
        <f>SUM(M79:M79)</f>
        <v>0</v>
      </c>
      <c r="N78" s="70">
        <f>SUM(N79:N79)</f>
        <v>0</v>
      </c>
      <c r="O78" s="70"/>
      <c r="P78" s="107">
        <f>SUM(P79:P79)</f>
        <v>0</v>
      </c>
      <c r="Q78" s="70">
        <f>SUM(Q79:Q79)</f>
        <v>0</v>
      </c>
      <c r="R78" s="71"/>
      <c r="S78" s="119">
        <f>SUM(S79:S79)</f>
        <v>0</v>
      </c>
      <c r="T78" s="72">
        <f>SUM(T79:T79)</f>
        <v>0</v>
      </c>
    </row>
    <row r="79" spans="1:20" s="58" customFormat="1" ht="15">
      <c r="A79" s="61"/>
      <c r="B79" s="61" t="s">
        <v>48</v>
      </c>
      <c r="C79" s="51">
        <f t="shared" si="0"/>
        <v>0</v>
      </c>
      <c r="D79" s="51">
        <f t="shared" si="6"/>
        <v>0</v>
      </c>
      <c r="E79" s="64"/>
      <c r="F79" s="107"/>
      <c r="G79" s="63"/>
      <c r="H79" s="63"/>
      <c r="I79" s="63"/>
      <c r="J79" s="64"/>
      <c r="K79" s="107"/>
      <c r="L79" s="63"/>
      <c r="M79" s="107"/>
      <c r="N79" s="63"/>
      <c r="O79" s="63"/>
      <c r="P79" s="107"/>
      <c r="Q79" s="63"/>
      <c r="R79" s="64"/>
      <c r="S79" s="119"/>
      <c r="T79" s="65"/>
    </row>
    <row r="80" spans="1:20" s="58" customFormat="1" ht="15">
      <c r="A80" s="69">
        <v>5219</v>
      </c>
      <c r="B80" s="69" t="s">
        <v>29</v>
      </c>
      <c r="C80" s="51">
        <f t="shared" si="0"/>
        <v>0</v>
      </c>
      <c r="D80" s="51">
        <f t="shared" si="6"/>
        <v>0</v>
      </c>
      <c r="E80" s="71"/>
      <c r="F80" s="107">
        <f>SUM(F81:F81)</f>
        <v>0</v>
      </c>
      <c r="G80" s="70">
        <f>SUM(G81:G81)</f>
        <v>0</v>
      </c>
      <c r="H80" s="70">
        <f>SUM(H81:H81)</f>
        <v>0</v>
      </c>
      <c r="I80" s="70">
        <f>SUM(I81:I81)</f>
        <v>0</v>
      </c>
      <c r="J80" s="73"/>
      <c r="K80" s="107">
        <f>SUM(K81:K81)</f>
        <v>0</v>
      </c>
      <c r="L80" s="70">
        <f>SUM(L81:L81)</f>
        <v>0</v>
      </c>
      <c r="M80" s="107">
        <f>SUM(M81:M81)</f>
        <v>0</v>
      </c>
      <c r="N80" s="70">
        <f>SUM(N81:N81)</f>
        <v>0</v>
      </c>
      <c r="O80" s="70"/>
      <c r="P80" s="107">
        <f>SUM(P81:P81)</f>
        <v>0</v>
      </c>
      <c r="Q80" s="70">
        <f>SUM(Q81:Q81)</f>
        <v>0</v>
      </c>
      <c r="R80" s="73"/>
      <c r="S80" s="119">
        <f>SUM(S81:S81)</f>
        <v>0</v>
      </c>
      <c r="T80" s="72">
        <f>SUM(T81:T81)</f>
        <v>0</v>
      </c>
    </row>
    <row r="81" spans="1:20" s="58" customFormat="1" ht="15">
      <c r="A81" s="61"/>
      <c r="B81" s="61" t="s">
        <v>48</v>
      </c>
      <c r="C81" s="51">
        <f t="shared" si="0"/>
        <v>0</v>
      </c>
      <c r="D81" s="51">
        <f t="shared" si="6"/>
        <v>0</v>
      </c>
      <c r="E81" s="64"/>
      <c r="F81" s="107"/>
      <c r="G81" s="63"/>
      <c r="H81" s="63"/>
      <c r="I81" s="63"/>
      <c r="J81" s="66"/>
      <c r="K81" s="113"/>
      <c r="L81" s="67"/>
      <c r="M81" s="113"/>
      <c r="N81" s="67"/>
      <c r="O81" s="67"/>
      <c r="P81" s="113"/>
      <c r="Q81" s="67"/>
      <c r="R81" s="66"/>
      <c r="S81" s="120"/>
      <c r="T81" s="68"/>
    </row>
    <row r="82" spans="1:20" s="38" customFormat="1" ht="30">
      <c r="A82" s="84" t="s">
        <v>11</v>
      </c>
      <c r="B82" s="84" t="s">
        <v>31</v>
      </c>
      <c r="C82" s="51">
        <f>F82+K82+M82+S82+P82</f>
        <v>996133</v>
      </c>
      <c r="D82" s="51">
        <f t="shared" si="6"/>
        <v>996133</v>
      </c>
      <c r="E82" s="85"/>
      <c r="F82" s="106">
        <f>F83+F86+F88+F92+F95+F97+F103</f>
        <v>30000</v>
      </c>
      <c r="G82" s="86">
        <f>G83+G86+G88+G92+G95+G97+G103</f>
        <v>0</v>
      </c>
      <c r="H82" s="86">
        <f>H83+H86+H88+H92+H95+H97+H103</f>
        <v>30000</v>
      </c>
      <c r="I82" s="86">
        <f>I83+I86+I88+I92+I95+I97+I103</f>
        <v>0</v>
      </c>
      <c r="J82" s="86"/>
      <c r="K82" s="106">
        <f>K83+K86+K88+K92+K95+K97+K103</f>
        <v>0</v>
      </c>
      <c r="L82" s="86">
        <f>L83+L86+L88+L92+L95+L97+L103</f>
        <v>0</v>
      </c>
      <c r="M82" s="106">
        <f>M83+M86+M88+M92+M95+M97+M103</f>
        <v>4306</v>
      </c>
      <c r="N82" s="86">
        <f>N83+N86+N88+N92+N95+N97+N103</f>
        <v>4306</v>
      </c>
      <c r="O82" s="86"/>
      <c r="P82" s="106">
        <f>P83+P86+P88+P92+P95+P97+P103</f>
        <v>0</v>
      </c>
      <c r="Q82" s="86">
        <f>Q83+Q86+Q88+Q92+Q95+Q97+Q103</f>
        <v>0</v>
      </c>
      <c r="R82" s="86"/>
      <c r="S82" s="106">
        <f>S83+S86+S88+S92+S95+S97+S103</f>
        <v>961827</v>
      </c>
      <c r="T82" s="86">
        <f>T83+T86+T88+T92+T95+T97+T103</f>
        <v>961827</v>
      </c>
    </row>
    <row r="83" spans="1:20" s="58" customFormat="1" ht="30">
      <c r="A83" s="69">
        <v>5201</v>
      </c>
      <c r="B83" s="69" t="s">
        <v>25</v>
      </c>
      <c r="C83" s="51">
        <f t="shared" si="0"/>
        <v>0</v>
      </c>
      <c r="D83" s="51">
        <f t="shared" si="6"/>
        <v>0</v>
      </c>
      <c r="E83" s="71"/>
      <c r="F83" s="107">
        <f>SUM(F84:F85)</f>
        <v>0</v>
      </c>
      <c r="G83" s="70">
        <f>SUM(G84:G85)</f>
        <v>0</v>
      </c>
      <c r="H83" s="70">
        <f>SUM(H84:H85)</f>
        <v>0</v>
      </c>
      <c r="I83" s="70">
        <f>SUM(I84:I85)</f>
        <v>0</v>
      </c>
      <c r="J83" s="71"/>
      <c r="K83" s="107">
        <f>SUM(K84:K85)</f>
        <v>0</v>
      </c>
      <c r="L83" s="70">
        <f>SUM(L84:L85)</f>
        <v>0</v>
      </c>
      <c r="M83" s="107">
        <f>SUM(M84:M85)</f>
        <v>0</v>
      </c>
      <c r="N83" s="70">
        <f>SUM(N84:N85)</f>
        <v>0</v>
      </c>
      <c r="O83" s="70"/>
      <c r="P83" s="107">
        <f>SUM(P84:P85)</f>
        <v>0</v>
      </c>
      <c r="Q83" s="70">
        <f>SUM(Q84:Q85)</f>
        <v>0</v>
      </c>
      <c r="R83" s="71"/>
      <c r="S83" s="119">
        <f>SUM(S84:S85)</f>
        <v>0</v>
      </c>
      <c r="T83" s="72">
        <f>SUM(T84:T85)</f>
        <v>0</v>
      </c>
    </row>
    <row r="84" spans="1:20" s="58" customFormat="1" ht="15">
      <c r="A84" s="61"/>
      <c r="B84" s="61"/>
      <c r="C84" s="51">
        <f t="shared" si="0"/>
        <v>0</v>
      </c>
      <c r="D84" s="51">
        <f t="shared" si="6"/>
        <v>0</v>
      </c>
      <c r="E84" s="64"/>
      <c r="F84" s="107"/>
      <c r="G84" s="63"/>
      <c r="H84" s="63"/>
      <c r="I84" s="63"/>
      <c r="J84" s="64"/>
      <c r="K84" s="107"/>
      <c r="L84" s="63"/>
      <c r="M84" s="107"/>
      <c r="N84" s="63"/>
      <c r="O84" s="63"/>
      <c r="P84" s="107"/>
      <c r="Q84" s="63"/>
      <c r="R84" s="64"/>
      <c r="S84" s="119"/>
      <c r="T84" s="65"/>
    </row>
    <row r="85" spans="1:20" s="58" customFormat="1" ht="15">
      <c r="A85" s="61"/>
      <c r="B85" s="61" t="s">
        <v>48</v>
      </c>
      <c r="C85" s="51">
        <f t="shared" si="0"/>
        <v>0</v>
      </c>
      <c r="D85" s="51">
        <f t="shared" si="6"/>
        <v>0</v>
      </c>
      <c r="E85" s="64"/>
      <c r="F85" s="107"/>
      <c r="G85" s="63"/>
      <c r="H85" s="63"/>
      <c r="I85" s="63"/>
      <c r="J85" s="64"/>
      <c r="K85" s="107"/>
      <c r="L85" s="63"/>
      <c r="M85" s="107"/>
      <c r="N85" s="63"/>
      <c r="O85" s="63"/>
      <c r="P85" s="107"/>
      <c r="Q85" s="63"/>
      <c r="R85" s="64"/>
      <c r="S85" s="119"/>
      <c r="T85" s="65"/>
    </row>
    <row r="86" spans="1:20" s="58" customFormat="1" ht="15">
      <c r="A86" s="69">
        <v>5202</v>
      </c>
      <c r="B86" s="69" t="s">
        <v>44</v>
      </c>
      <c r="C86" s="51">
        <f t="shared" si="0"/>
        <v>0</v>
      </c>
      <c r="D86" s="51">
        <f t="shared" si="6"/>
        <v>0</v>
      </c>
      <c r="E86" s="71"/>
      <c r="F86" s="107">
        <f>SUM(F87:F87)</f>
        <v>0</v>
      </c>
      <c r="G86" s="70">
        <f>SUM(G87:G87)</f>
        <v>0</v>
      </c>
      <c r="H86" s="70">
        <f>SUM(H87:H87)</f>
        <v>0</v>
      </c>
      <c r="I86" s="70">
        <f>SUM(I87:I87)</f>
        <v>0</v>
      </c>
      <c r="J86" s="71"/>
      <c r="K86" s="107">
        <f>SUM(K87:K87)</f>
        <v>0</v>
      </c>
      <c r="L86" s="70">
        <f>SUM(L87:L87)</f>
        <v>0</v>
      </c>
      <c r="M86" s="107">
        <f>SUM(M87:M87)</f>
        <v>0</v>
      </c>
      <c r="N86" s="70">
        <f>SUM(N87:N87)</f>
        <v>0</v>
      </c>
      <c r="O86" s="70"/>
      <c r="P86" s="107">
        <f>SUM(P87:P87)</f>
        <v>0</v>
      </c>
      <c r="Q86" s="70">
        <f>SUM(Q87:Q87)</f>
        <v>0</v>
      </c>
      <c r="R86" s="71"/>
      <c r="S86" s="119">
        <f>SUM(S87:S87)</f>
        <v>0</v>
      </c>
      <c r="T86" s="72">
        <f>SUM(T87:T87)</f>
        <v>0</v>
      </c>
    </row>
    <row r="87" spans="1:20" s="58" customFormat="1" ht="15">
      <c r="A87" s="61"/>
      <c r="B87" s="61" t="s">
        <v>48</v>
      </c>
      <c r="C87" s="51">
        <f t="shared" si="0"/>
        <v>0</v>
      </c>
      <c r="D87" s="51">
        <f t="shared" si="6"/>
        <v>0</v>
      </c>
      <c r="E87" s="64"/>
      <c r="F87" s="107"/>
      <c r="G87" s="63"/>
      <c r="H87" s="63"/>
      <c r="I87" s="63"/>
      <c r="J87" s="64"/>
      <c r="K87" s="107"/>
      <c r="L87" s="63"/>
      <c r="M87" s="107"/>
      <c r="N87" s="63"/>
      <c r="O87" s="63"/>
      <c r="P87" s="107"/>
      <c r="Q87" s="63"/>
      <c r="R87" s="64"/>
      <c r="S87" s="119"/>
      <c r="T87" s="65"/>
    </row>
    <row r="88" spans="1:20" s="58" customFormat="1" ht="30">
      <c r="A88" s="69">
        <v>5203</v>
      </c>
      <c r="B88" s="69" t="s">
        <v>26</v>
      </c>
      <c r="C88" s="51">
        <f aca="true" t="shared" si="7" ref="C88:C175">F88+K88+M88+S88+P88</f>
        <v>818493</v>
      </c>
      <c r="D88" s="51">
        <f t="shared" si="6"/>
        <v>818493</v>
      </c>
      <c r="E88" s="71"/>
      <c r="F88" s="107">
        <f>SUM(F89:F91)</f>
        <v>2000</v>
      </c>
      <c r="G88" s="107">
        <f aca="true" t="shared" si="8" ref="G88:O88">SUM(G89:G91)</f>
        <v>0</v>
      </c>
      <c r="H88" s="107">
        <f t="shared" si="8"/>
        <v>2000</v>
      </c>
      <c r="I88" s="107">
        <f t="shared" si="8"/>
        <v>0</v>
      </c>
      <c r="J88" s="107">
        <f t="shared" si="8"/>
        <v>0</v>
      </c>
      <c r="K88" s="107">
        <f t="shared" si="8"/>
        <v>0</v>
      </c>
      <c r="L88" s="107">
        <f t="shared" si="8"/>
        <v>0</v>
      </c>
      <c r="M88" s="107">
        <f t="shared" si="8"/>
        <v>4306</v>
      </c>
      <c r="N88" s="107">
        <f t="shared" si="8"/>
        <v>4306</v>
      </c>
      <c r="O88" s="107">
        <f t="shared" si="8"/>
        <v>0</v>
      </c>
      <c r="P88" s="107">
        <f>SUM(P89:P91)</f>
        <v>0</v>
      </c>
      <c r="Q88" s="70">
        <f>SUM(Q89:Q91)</f>
        <v>0</v>
      </c>
      <c r="R88" s="71"/>
      <c r="S88" s="119">
        <f>SUM(S89:S91)</f>
        <v>812187</v>
      </c>
      <c r="T88" s="72">
        <f>SUM(T89:T91)</f>
        <v>812187</v>
      </c>
    </row>
    <row r="89" spans="1:20" s="146" customFormat="1" ht="59.25" customHeight="1">
      <c r="A89" s="143"/>
      <c r="B89" s="143" t="s">
        <v>84</v>
      </c>
      <c r="C89" s="134">
        <f t="shared" si="7"/>
        <v>418457</v>
      </c>
      <c r="D89" s="134">
        <f t="shared" si="6"/>
        <v>418457</v>
      </c>
      <c r="E89" s="135"/>
      <c r="F89" s="136"/>
      <c r="G89" s="137"/>
      <c r="H89" s="137"/>
      <c r="I89" s="137"/>
      <c r="J89" s="135"/>
      <c r="K89" s="136"/>
      <c r="L89" s="137"/>
      <c r="M89" s="136">
        <v>4306</v>
      </c>
      <c r="N89" s="137">
        <v>4306</v>
      </c>
      <c r="O89" s="137"/>
      <c r="P89" s="136"/>
      <c r="Q89" s="137"/>
      <c r="R89" s="135">
        <v>96</v>
      </c>
      <c r="S89" s="144">
        <v>414151</v>
      </c>
      <c r="T89" s="145">
        <v>414151</v>
      </c>
    </row>
    <row r="90" spans="1:20" s="58" customFormat="1" ht="15">
      <c r="A90" s="61"/>
      <c r="B90" s="61" t="s">
        <v>169</v>
      </c>
      <c r="C90" s="51">
        <f t="shared" si="7"/>
        <v>2000</v>
      </c>
      <c r="D90" s="51">
        <f t="shared" si="6"/>
        <v>2000</v>
      </c>
      <c r="E90" s="64" t="s">
        <v>75</v>
      </c>
      <c r="F90" s="107">
        <v>2000</v>
      </c>
      <c r="G90" s="63"/>
      <c r="H90" s="63">
        <v>2000</v>
      </c>
      <c r="I90" s="63"/>
      <c r="J90" s="64"/>
      <c r="K90" s="107"/>
      <c r="L90" s="63"/>
      <c r="M90" s="107"/>
      <c r="N90" s="63"/>
      <c r="O90" s="63"/>
      <c r="P90" s="107"/>
      <c r="Q90" s="63"/>
      <c r="R90" s="64"/>
      <c r="S90" s="119"/>
      <c r="T90" s="65"/>
    </row>
    <row r="91" spans="1:20" s="58" customFormat="1" ht="105">
      <c r="A91" s="61"/>
      <c r="B91" s="61" t="s">
        <v>85</v>
      </c>
      <c r="C91" s="51">
        <f t="shared" si="7"/>
        <v>398036</v>
      </c>
      <c r="D91" s="51">
        <f t="shared" si="6"/>
        <v>398036</v>
      </c>
      <c r="E91" s="64"/>
      <c r="F91" s="107"/>
      <c r="G91" s="63"/>
      <c r="H91" s="63"/>
      <c r="I91" s="63"/>
      <c r="J91" s="64"/>
      <c r="K91" s="107"/>
      <c r="L91" s="63"/>
      <c r="M91" s="107"/>
      <c r="N91" s="63"/>
      <c r="O91" s="63"/>
      <c r="P91" s="107"/>
      <c r="Q91" s="63"/>
      <c r="R91" s="64">
        <v>96</v>
      </c>
      <c r="S91" s="119">
        <v>398036</v>
      </c>
      <c r="T91" s="65">
        <v>398036</v>
      </c>
    </row>
    <row r="92" spans="1:20" s="58" customFormat="1" ht="30">
      <c r="A92" s="69">
        <v>5204</v>
      </c>
      <c r="B92" s="69" t="s">
        <v>27</v>
      </c>
      <c r="C92" s="51">
        <f t="shared" si="7"/>
        <v>177640</v>
      </c>
      <c r="D92" s="51">
        <f t="shared" si="6"/>
        <v>177640</v>
      </c>
      <c r="E92" s="71"/>
      <c r="F92" s="107">
        <f>SUM(F93:F94)</f>
        <v>28000</v>
      </c>
      <c r="G92" s="70">
        <f>SUM(G93:G94)</f>
        <v>0</v>
      </c>
      <c r="H92" s="70">
        <f>SUM(H93:H94)</f>
        <v>28000</v>
      </c>
      <c r="I92" s="70">
        <f>SUM(I93:I94)</f>
        <v>0</v>
      </c>
      <c r="J92" s="71"/>
      <c r="K92" s="107">
        <f>SUM(K93:K94)</f>
        <v>0</v>
      </c>
      <c r="L92" s="70">
        <f>SUM(L93:L94)</f>
        <v>0</v>
      </c>
      <c r="M92" s="107">
        <f>SUM(M93:M94)</f>
        <v>0</v>
      </c>
      <c r="N92" s="70">
        <f>SUM(N93:N94)</f>
        <v>0</v>
      </c>
      <c r="O92" s="70"/>
      <c r="P92" s="107">
        <f>SUM(P93:P94)</f>
        <v>0</v>
      </c>
      <c r="Q92" s="70">
        <f>SUM(Q93:Q94)</f>
        <v>0</v>
      </c>
      <c r="R92" s="71"/>
      <c r="S92" s="119">
        <f>SUM(S93:S94)</f>
        <v>149640</v>
      </c>
      <c r="T92" s="72">
        <f>SUM(T93:T94)</f>
        <v>149640</v>
      </c>
    </row>
    <row r="93" spans="1:20" s="58" customFormat="1" ht="15">
      <c r="A93" s="61"/>
      <c r="B93" s="61" t="s">
        <v>160</v>
      </c>
      <c r="C93" s="51">
        <f t="shared" si="7"/>
        <v>28000</v>
      </c>
      <c r="D93" s="51">
        <f t="shared" si="6"/>
        <v>28000</v>
      </c>
      <c r="E93" s="64" t="s">
        <v>75</v>
      </c>
      <c r="F93" s="107">
        <v>28000</v>
      </c>
      <c r="G93" s="63"/>
      <c r="H93" s="63">
        <v>28000</v>
      </c>
      <c r="I93" s="63"/>
      <c r="J93" s="64"/>
      <c r="K93" s="107"/>
      <c r="L93" s="63"/>
      <c r="M93" s="107"/>
      <c r="N93" s="63"/>
      <c r="O93" s="63"/>
      <c r="P93" s="107"/>
      <c r="Q93" s="63"/>
      <c r="R93" s="64"/>
      <c r="S93" s="119"/>
      <c r="T93" s="65"/>
    </row>
    <row r="94" spans="1:20" s="58" customFormat="1" ht="75">
      <c r="A94" s="61"/>
      <c r="B94" s="61" t="s">
        <v>86</v>
      </c>
      <c r="C94" s="51">
        <f t="shared" si="7"/>
        <v>149640</v>
      </c>
      <c r="D94" s="51">
        <f t="shared" si="6"/>
        <v>149640</v>
      </c>
      <c r="E94" s="64"/>
      <c r="F94" s="107"/>
      <c r="G94" s="63"/>
      <c r="H94" s="63"/>
      <c r="I94" s="63"/>
      <c r="J94" s="64"/>
      <c r="K94" s="107"/>
      <c r="L94" s="63"/>
      <c r="M94" s="107"/>
      <c r="N94" s="63"/>
      <c r="O94" s="63"/>
      <c r="P94" s="107"/>
      <c r="Q94" s="63"/>
      <c r="R94" s="64">
        <v>96</v>
      </c>
      <c r="S94" s="119">
        <v>149640</v>
      </c>
      <c r="T94" s="65">
        <v>149640</v>
      </c>
    </row>
    <row r="95" spans="1:20" s="58" customFormat="1" ht="30">
      <c r="A95" s="69">
        <v>5205</v>
      </c>
      <c r="B95" s="69" t="s">
        <v>28</v>
      </c>
      <c r="C95" s="51">
        <f t="shared" si="7"/>
        <v>0</v>
      </c>
      <c r="D95" s="51">
        <f t="shared" si="6"/>
        <v>0</v>
      </c>
      <c r="E95" s="71"/>
      <c r="F95" s="107">
        <f>SUM(F96:F96)</f>
        <v>0</v>
      </c>
      <c r="G95" s="70">
        <f>SUM(G96:G96)</f>
        <v>0</v>
      </c>
      <c r="H95" s="70">
        <f>SUM(H96:H96)</f>
        <v>0</v>
      </c>
      <c r="I95" s="70">
        <f>SUM(I96:I96)</f>
        <v>0</v>
      </c>
      <c r="J95" s="71"/>
      <c r="K95" s="107">
        <f>SUM(K96:K96)</f>
        <v>0</v>
      </c>
      <c r="L95" s="70">
        <f>SUM(L96:L96)</f>
        <v>0</v>
      </c>
      <c r="M95" s="107">
        <f>SUM(M96:M96)</f>
        <v>0</v>
      </c>
      <c r="N95" s="70">
        <f>SUM(N96:N96)</f>
        <v>0</v>
      </c>
      <c r="O95" s="70"/>
      <c r="P95" s="107">
        <f>SUM(P96:P96)</f>
        <v>0</v>
      </c>
      <c r="Q95" s="70">
        <f>SUM(Q96:Q96)</f>
        <v>0</v>
      </c>
      <c r="R95" s="71"/>
      <c r="S95" s="119">
        <f>SUM(S96:S96)</f>
        <v>0</v>
      </c>
      <c r="T95" s="72">
        <f>SUM(T96:T96)</f>
        <v>0</v>
      </c>
    </row>
    <row r="96" spans="1:20" s="58" customFormat="1" ht="15">
      <c r="A96" s="61"/>
      <c r="B96" s="61" t="s">
        <v>48</v>
      </c>
      <c r="C96" s="51">
        <f t="shared" si="7"/>
        <v>0</v>
      </c>
      <c r="D96" s="51">
        <f t="shared" si="6"/>
        <v>0</v>
      </c>
      <c r="E96" s="64"/>
      <c r="F96" s="107"/>
      <c r="G96" s="63"/>
      <c r="H96" s="63"/>
      <c r="I96" s="63"/>
      <c r="J96" s="64"/>
      <c r="K96" s="107"/>
      <c r="L96" s="63"/>
      <c r="M96" s="107"/>
      <c r="N96" s="63"/>
      <c r="O96" s="63"/>
      <c r="P96" s="107"/>
      <c r="Q96" s="63"/>
      <c r="R96" s="64"/>
      <c r="S96" s="119"/>
      <c r="T96" s="65"/>
    </row>
    <row r="97" spans="1:20" s="58" customFormat="1" ht="30">
      <c r="A97" s="69">
        <v>5206</v>
      </c>
      <c r="B97" s="69" t="s">
        <v>45</v>
      </c>
      <c r="C97" s="51">
        <f t="shared" si="7"/>
        <v>0</v>
      </c>
      <c r="D97" s="51">
        <f t="shared" si="6"/>
        <v>0</v>
      </c>
      <c r="E97" s="71"/>
      <c r="F97" s="107">
        <f>F98+F101</f>
        <v>0</v>
      </c>
      <c r="G97" s="70">
        <f>G98+G101</f>
        <v>0</v>
      </c>
      <c r="H97" s="70">
        <f>H98+H101</f>
        <v>0</v>
      </c>
      <c r="I97" s="70">
        <f>I98+I101</f>
        <v>0</v>
      </c>
      <c r="J97" s="71"/>
      <c r="K97" s="107">
        <f>K98+K101</f>
        <v>0</v>
      </c>
      <c r="L97" s="70">
        <f>L98+L101</f>
        <v>0</v>
      </c>
      <c r="M97" s="107">
        <f>M98+M101</f>
        <v>0</v>
      </c>
      <c r="N97" s="70">
        <f>N98+N101</f>
        <v>0</v>
      </c>
      <c r="O97" s="70"/>
      <c r="P97" s="107">
        <f>P98+P101</f>
        <v>0</v>
      </c>
      <c r="Q97" s="70">
        <f>Q98+Q101</f>
        <v>0</v>
      </c>
      <c r="R97" s="71"/>
      <c r="S97" s="119">
        <f>S98+S101</f>
        <v>0</v>
      </c>
      <c r="T97" s="72">
        <f>T98+T101</f>
        <v>0</v>
      </c>
    </row>
    <row r="98" spans="1:20" s="58" customFormat="1" ht="15">
      <c r="A98" s="61"/>
      <c r="B98" s="61" t="s">
        <v>49</v>
      </c>
      <c r="C98" s="51">
        <f t="shared" si="7"/>
        <v>0</v>
      </c>
      <c r="D98" s="51">
        <f t="shared" si="6"/>
        <v>0</v>
      </c>
      <c r="E98" s="64"/>
      <c r="F98" s="107">
        <f>SUM(F99:F100)</f>
        <v>0</v>
      </c>
      <c r="G98" s="63">
        <f>SUM(G99:G100)</f>
        <v>0</v>
      </c>
      <c r="H98" s="63">
        <f>SUM(H99:H100)</f>
        <v>0</v>
      </c>
      <c r="I98" s="63">
        <f>SUM(I99:I100)</f>
        <v>0</v>
      </c>
      <c r="J98" s="64"/>
      <c r="K98" s="107">
        <f>SUM(K99:K100)</f>
        <v>0</v>
      </c>
      <c r="L98" s="63">
        <f>SUM(L99:L100)</f>
        <v>0</v>
      </c>
      <c r="M98" s="107">
        <f>SUM(M99:M100)</f>
        <v>0</v>
      </c>
      <c r="N98" s="63">
        <f>SUM(N99:N100)</f>
        <v>0</v>
      </c>
      <c r="O98" s="63"/>
      <c r="P98" s="107">
        <f>SUM(P99:P100)</f>
        <v>0</v>
      </c>
      <c r="Q98" s="63">
        <f>SUM(Q99:Q100)</f>
        <v>0</v>
      </c>
      <c r="R98" s="64"/>
      <c r="S98" s="119">
        <f>SUM(S99:S100)</f>
        <v>0</v>
      </c>
      <c r="T98" s="65">
        <f>SUM(T99:T100)</f>
        <v>0</v>
      </c>
    </row>
    <row r="99" spans="1:20" s="58" customFormat="1" ht="15">
      <c r="A99" s="61"/>
      <c r="B99" s="61"/>
      <c r="C99" s="51">
        <f>F99+K99+M99+S99+P99</f>
        <v>0</v>
      </c>
      <c r="D99" s="51">
        <f t="shared" si="6"/>
        <v>0</v>
      </c>
      <c r="E99" s="64"/>
      <c r="F99" s="102"/>
      <c r="G99" s="63"/>
      <c r="H99" s="63"/>
      <c r="I99" s="63"/>
      <c r="J99" s="64"/>
      <c r="K99" s="107"/>
      <c r="L99" s="63"/>
      <c r="M99" s="107"/>
      <c r="N99" s="63"/>
      <c r="O99" s="63"/>
      <c r="P99" s="107"/>
      <c r="Q99" s="63"/>
      <c r="R99" s="64"/>
      <c r="S99" s="119"/>
      <c r="T99" s="65"/>
    </row>
    <row r="100" spans="1:20" s="58" customFormat="1" ht="15">
      <c r="A100" s="61"/>
      <c r="B100" s="61" t="s">
        <v>48</v>
      </c>
      <c r="C100" s="51">
        <f t="shared" si="7"/>
        <v>0</v>
      </c>
      <c r="D100" s="51">
        <f t="shared" si="6"/>
        <v>0</v>
      </c>
      <c r="E100" s="64"/>
      <c r="F100" s="107"/>
      <c r="G100" s="63"/>
      <c r="H100" s="63"/>
      <c r="I100" s="63"/>
      <c r="J100" s="64"/>
      <c r="K100" s="107"/>
      <c r="L100" s="63"/>
      <c r="M100" s="107"/>
      <c r="N100" s="63"/>
      <c r="O100" s="63"/>
      <c r="P100" s="107"/>
      <c r="Q100" s="63"/>
      <c r="R100" s="64"/>
      <c r="S100" s="119"/>
      <c r="T100" s="65"/>
    </row>
    <row r="101" spans="1:20" s="58" customFormat="1" ht="15">
      <c r="A101" s="69"/>
      <c r="B101" s="69" t="s">
        <v>21</v>
      </c>
      <c r="C101" s="51">
        <f t="shared" si="7"/>
        <v>0</v>
      </c>
      <c r="D101" s="51">
        <f t="shared" si="6"/>
        <v>0</v>
      </c>
      <c r="E101" s="71"/>
      <c r="F101" s="107">
        <f>SUM(F102:F102)</f>
        <v>0</v>
      </c>
      <c r="G101" s="70">
        <f>SUM(G102:G102)</f>
        <v>0</v>
      </c>
      <c r="H101" s="70">
        <f>SUM(H102:H102)</f>
        <v>0</v>
      </c>
      <c r="I101" s="70">
        <f>SUM(I102:I102)</f>
        <v>0</v>
      </c>
      <c r="J101" s="71"/>
      <c r="K101" s="107">
        <f>SUM(K102:K102)</f>
        <v>0</v>
      </c>
      <c r="L101" s="70">
        <f>SUM(L102:L102)</f>
        <v>0</v>
      </c>
      <c r="M101" s="107">
        <f>SUM(M102:M102)</f>
        <v>0</v>
      </c>
      <c r="N101" s="70">
        <f>SUM(N102:N102)</f>
        <v>0</v>
      </c>
      <c r="O101" s="70"/>
      <c r="P101" s="107">
        <f>SUM(P102:P102)</f>
        <v>0</v>
      </c>
      <c r="Q101" s="70">
        <f>SUM(Q102:Q102)</f>
        <v>0</v>
      </c>
      <c r="R101" s="71"/>
      <c r="S101" s="119">
        <f>SUM(S102:S102)</f>
        <v>0</v>
      </c>
      <c r="T101" s="72">
        <f>SUM(T102:T102)</f>
        <v>0</v>
      </c>
    </row>
    <row r="102" spans="1:20" s="58" customFormat="1" ht="15">
      <c r="A102" s="61"/>
      <c r="B102" s="61"/>
      <c r="C102" s="51">
        <f t="shared" si="7"/>
        <v>0</v>
      </c>
      <c r="D102" s="51">
        <f t="shared" si="6"/>
        <v>0</v>
      </c>
      <c r="E102" s="64"/>
      <c r="F102" s="107"/>
      <c r="G102" s="63"/>
      <c r="H102" s="63"/>
      <c r="I102" s="63"/>
      <c r="J102" s="64"/>
      <c r="K102" s="107"/>
      <c r="L102" s="63"/>
      <c r="M102" s="107"/>
      <c r="N102" s="63"/>
      <c r="O102" s="63"/>
      <c r="P102" s="107"/>
      <c r="Q102" s="63"/>
      <c r="R102" s="64"/>
      <c r="S102" s="119"/>
      <c r="T102" s="65"/>
    </row>
    <row r="103" spans="1:20" s="58" customFormat="1" ht="15">
      <c r="A103" s="69">
        <v>5219</v>
      </c>
      <c r="B103" s="69" t="s">
        <v>29</v>
      </c>
      <c r="C103" s="51">
        <f t="shared" si="7"/>
        <v>0</v>
      </c>
      <c r="D103" s="51">
        <f t="shared" si="6"/>
        <v>0</v>
      </c>
      <c r="E103" s="71"/>
      <c r="F103" s="107">
        <f>SUM(F104:F104)</f>
        <v>0</v>
      </c>
      <c r="G103" s="70">
        <f>SUM(G104:G104)</f>
        <v>0</v>
      </c>
      <c r="H103" s="70">
        <f>SUM(H104:H104)</f>
        <v>0</v>
      </c>
      <c r="I103" s="70">
        <f>SUM(I104:I104)</f>
        <v>0</v>
      </c>
      <c r="J103" s="73"/>
      <c r="K103" s="107">
        <f>SUM(K104:K104)</f>
        <v>0</v>
      </c>
      <c r="L103" s="70">
        <f>SUM(L104:L104)</f>
        <v>0</v>
      </c>
      <c r="M103" s="107">
        <f>SUM(M104:M104)</f>
        <v>0</v>
      </c>
      <c r="N103" s="70">
        <f>SUM(N104:N104)</f>
        <v>0</v>
      </c>
      <c r="O103" s="70"/>
      <c r="P103" s="107">
        <f>SUM(P104:P104)</f>
        <v>0</v>
      </c>
      <c r="Q103" s="70">
        <f>SUM(Q104:Q104)</f>
        <v>0</v>
      </c>
      <c r="R103" s="73"/>
      <c r="S103" s="119">
        <f>SUM(S104:S104)</f>
        <v>0</v>
      </c>
      <c r="T103" s="72">
        <f>SUM(T104:T104)</f>
        <v>0</v>
      </c>
    </row>
    <row r="104" spans="1:20" s="58" customFormat="1" ht="15">
      <c r="A104" s="61"/>
      <c r="B104" s="61"/>
      <c r="C104" s="51">
        <f t="shared" si="7"/>
        <v>0</v>
      </c>
      <c r="D104" s="51">
        <f t="shared" si="6"/>
        <v>0</v>
      </c>
      <c r="E104" s="64"/>
      <c r="F104" s="107"/>
      <c r="G104" s="63"/>
      <c r="H104" s="63"/>
      <c r="I104" s="63"/>
      <c r="J104" s="66"/>
      <c r="K104" s="113"/>
      <c r="L104" s="67"/>
      <c r="M104" s="113"/>
      <c r="N104" s="67"/>
      <c r="O104" s="67"/>
      <c r="P104" s="113"/>
      <c r="Q104" s="67"/>
      <c r="R104" s="66"/>
      <c r="S104" s="120"/>
      <c r="T104" s="68"/>
    </row>
    <row r="105" spans="1:20" s="38" customFormat="1" ht="30">
      <c r="A105" s="84" t="s">
        <v>12</v>
      </c>
      <c r="B105" s="84" t="s">
        <v>32</v>
      </c>
      <c r="C105" s="51">
        <f t="shared" si="7"/>
        <v>787163</v>
      </c>
      <c r="D105" s="51">
        <f t="shared" si="6"/>
        <v>795395</v>
      </c>
      <c r="E105" s="85"/>
      <c r="F105" s="106">
        <f>F106+F133+F135+F159+F161+F165+F173</f>
        <v>315510</v>
      </c>
      <c r="G105" s="86">
        <f>G106+G133+G135+G159+G161+G165+G173</f>
        <v>0</v>
      </c>
      <c r="H105" s="86">
        <f>H106+H133+H135+H159+H161+H165+H173</f>
        <v>311640</v>
      </c>
      <c r="I105" s="86">
        <f>I106+I133+I135+I159+I161+I165+I173</f>
        <v>0</v>
      </c>
      <c r="J105" s="86"/>
      <c r="K105" s="106">
        <f>K106+K133+K135+K159+K161+K165+K173</f>
        <v>82350</v>
      </c>
      <c r="L105" s="86">
        <f>L106+L133+L135+L159+L161+L165+L173</f>
        <v>82350</v>
      </c>
      <c r="M105" s="106">
        <f>M106+M133+M135+M159+M161+M165+M173</f>
        <v>389303</v>
      </c>
      <c r="N105" s="86">
        <f>N106+N133+N135+N159+N161+N165+N173</f>
        <v>401405</v>
      </c>
      <c r="O105" s="86"/>
      <c r="P105" s="106">
        <f>P106+P133+P135+P159+P161+P165+P173</f>
        <v>0</v>
      </c>
      <c r="Q105" s="86">
        <f>Q106+Q133+Q135+Q159+Q161+Q165+Q173</f>
        <v>0</v>
      </c>
      <c r="R105" s="86"/>
      <c r="S105" s="106">
        <f>S106+S133+S135+S159+S161+S165+S173</f>
        <v>0</v>
      </c>
      <c r="T105" s="86">
        <f>T106+T133+T135+T159+T161+T165+T173</f>
        <v>0</v>
      </c>
    </row>
    <row r="106" spans="1:20" s="58" customFormat="1" ht="30">
      <c r="A106" s="69">
        <v>5201</v>
      </c>
      <c r="B106" s="69" t="s">
        <v>25</v>
      </c>
      <c r="C106" s="51">
        <f t="shared" si="7"/>
        <v>199422</v>
      </c>
      <c r="D106" s="51">
        <f>H106+L106+N106+Q106+T106</f>
        <v>199622</v>
      </c>
      <c r="E106" s="71"/>
      <c r="F106" s="107">
        <f>SUM(F107:F132)</f>
        <v>140072</v>
      </c>
      <c r="G106" s="70">
        <f>SUM(G107:G132)</f>
        <v>0</v>
      </c>
      <c r="H106" s="70">
        <f>SUM(H107:H132)</f>
        <v>140272</v>
      </c>
      <c r="I106" s="70">
        <f>SUM(I107:I132)</f>
        <v>0</v>
      </c>
      <c r="J106" s="71"/>
      <c r="K106" s="107">
        <f>SUM(K107:K132)</f>
        <v>57350</v>
      </c>
      <c r="L106" s="70">
        <f>SUM(L107:L132)</f>
        <v>57350</v>
      </c>
      <c r="M106" s="107">
        <f>SUM(M107:M132)</f>
        <v>2000</v>
      </c>
      <c r="N106" s="70">
        <f>SUM(N107:N132)</f>
        <v>2000</v>
      </c>
      <c r="O106" s="70"/>
      <c r="P106" s="107">
        <f>SUM(P107:P132)</f>
        <v>0</v>
      </c>
      <c r="Q106" s="70">
        <f>SUM(Q107:Q132)</f>
        <v>0</v>
      </c>
      <c r="R106" s="71"/>
      <c r="S106" s="119">
        <f>SUM(S107:S132)</f>
        <v>0</v>
      </c>
      <c r="T106" s="72">
        <f>SUM(T107:T132)</f>
        <v>0</v>
      </c>
    </row>
    <row r="107" spans="1:20" s="58" customFormat="1" ht="15">
      <c r="A107" s="61"/>
      <c r="B107" s="61" t="s">
        <v>186</v>
      </c>
      <c r="C107" s="51">
        <f>F107+K107+M107+S107+P107</f>
        <v>10000</v>
      </c>
      <c r="D107" s="51">
        <f aca="true" t="shared" si="9" ref="D107:D132">H107+L107+N107+Q107+T107</f>
        <v>10000</v>
      </c>
      <c r="E107" s="64" t="s">
        <v>75</v>
      </c>
      <c r="F107" s="107">
        <v>10000</v>
      </c>
      <c r="G107" s="63"/>
      <c r="H107" s="63">
        <v>10000</v>
      </c>
      <c r="I107" s="63"/>
      <c r="J107" s="64"/>
      <c r="K107" s="107"/>
      <c r="L107" s="63"/>
      <c r="M107" s="107"/>
      <c r="N107" s="63"/>
      <c r="O107" s="63"/>
      <c r="P107" s="107"/>
      <c r="Q107" s="63"/>
      <c r="R107" s="64"/>
      <c r="S107" s="119"/>
      <c r="T107" s="65"/>
    </row>
    <row r="108" spans="1:20" s="58" customFormat="1" ht="15">
      <c r="A108" s="61"/>
      <c r="B108" s="61" t="s">
        <v>187</v>
      </c>
      <c r="C108" s="51">
        <f>F108+K108+M108+S108+P108</f>
        <v>5000</v>
      </c>
      <c r="D108" s="51">
        <f t="shared" si="9"/>
        <v>5000</v>
      </c>
      <c r="E108" s="64" t="s">
        <v>75</v>
      </c>
      <c r="F108" s="107">
        <v>5000</v>
      </c>
      <c r="G108" s="63"/>
      <c r="H108" s="63">
        <v>5000</v>
      </c>
      <c r="I108" s="63"/>
      <c r="J108" s="64"/>
      <c r="K108" s="107"/>
      <c r="L108" s="63"/>
      <c r="M108" s="107"/>
      <c r="N108" s="63"/>
      <c r="O108" s="63"/>
      <c r="P108" s="107"/>
      <c r="Q108" s="63"/>
      <c r="R108" s="64"/>
      <c r="S108" s="119"/>
      <c r="T108" s="65"/>
    </row>
    <row r="109" spans="1:20" s="58" customFormat="1" ht="30">
      <c r="A109" s="61"/>
      <c r="B109" s="61" t="s">
        <v>88</v>
      </c>
      <c r="C109" s="51">
        <f aca="true" t="shared" si="10" ref="C109:C132">F109+K109+M109+S109+P109</f>
        <v>3000</v>
      </c>
      <c r="D109" s="51">
        <f t="shared" si="9"/>
        <v>3000</v>
      </c>
      <c r="E109" s="62" t="s">
        <v>75</v>
      </c>
      <c r="F109" s="108">
        <v>3000</v>
      </c>
      <c r="G109" s="63"/>
      <c r="H109" s="63">
        <v>3000</v>
      </c>
      <c r="I109" s="63"/>
      <c r="J109" s="64"/>
      <c r="K109" s="107"/>
      <c r="L109" s="63"/>
      <c r="M109" s="107"/>
      <c r="N109" s="63"/>
      <c r="O109" s="63"/>
      <c r="P109" s="107"/>
      <c r="Q109" s="63"/>
      <c r="R109" s="64"/>
      <c r="S109" s="119"/>
      <c r="T109" s="65"/>
    </row>
    <row r="110" spans="1:20" s="58" customFormat="1" ht="15">
      <c r="A110" s="61"/>
      <c r="B110" s="61" t="s">
        <v>89</v>
      </c>
      <c r="C110" s="51">
        <f t="shared" si="10"/>
        <v>18000</v>
      </c>
      <c r="D110" s="51">
        <f t="shared" si="9"/>
        <v>18000</v>
      </c>
      <c r="E110" s="62" t="s">
        <v>75</v>
      </c>
      <c r="F110" s="108">
        <v>18000</v>
      </c>
      <c r="G110" s="63"/>
      <c r="H110" s="63">
        <v>18000</v>
      </c>
      <c r="I110" s="63"/>
      <c r="J110" s="64"/>
      <c r="K110" s="107"/>
      <c r="L110" s="63"/>
      <c r="M110" s="107"/>
      <c r="N110" s="63"/>
      <c r="O110" s="63"/>
      <c r="P110" s="107"/>
      <c r="Q110" s="63"/>
      <c r="R110" s="64"/>
      <c r="S110" s="119"/>
      <c r="T110" s="65"/>
    </row>
    <row r="111" spans="1:20" s="58" customFormat="1" ht="30">
      <c r="A111" s="61"/>
      <c r="B111" s="93" t="s">
        <v>203</v>
      </c>
      <c r="C111" s="51">
        <f t="shared" si="10"/>
        <v>8050</v>
      </c>
      <c r="D111" s="51"/>
      <c r="E111" s="62"/>
      <c r="F111" s="108"/>
      <c r="G111" s="63"/>
      <c r="H111" s="63"/>
      <c r="I111" s="63"/>
      <c r="J111" s="64" t="s">
        <v>107</v>
      </c>
      <c r="K111" s="107">
        <v>8050</v>
      </c>
      <c r="L111" s="63">
        <v>8050</v>
      </c>
      <c r="M111" s="107"/>
      <c r="N111" s="63"/>
      <c r="O111" s="63"/>
      <c r="P111" s="107"/>
      <c r="Q111" s="63"/>
      <c r="R111" s="64"/>
      <c r="S111" s="119"/>
      <c r="T111" s="65"/>
    </row>
    <row r="112" spans="1:20" s="58" customFormat="1" ht="45">
      <c r="A112" s="61"/>
      <c r="B112" s="61" t="s">
        <v>214</v>
      </c>
      <c r="C112" s="51">
        <f t="shared" si="10"/>
        <v>10050</v>
      </c>
      <c r="D112" s="51"/>
      <c r="E112" s="62"/>
      <c r="F112" s="108"/>
      <c r="G112" s="63"/>
      <c r="H112" s="63"/>
      <c r="I112" s="63"/>
      <c r="J112" s="64" t="s">
        <v>107</v>
      </c>
      <c r="K112" s="107">
        <v>10050</v>
      </c>
      <c r="L112" s="63">
        <v>10050</v>
      </c>
      <c r="M112" s="107"/>
      <c r="N112" s="63"/>
      <c r="O112" s="63"/>
      <c r="P112" s="107"/>
      <c r="Q112" s="63"/>
      <c r="R112" s="64"/>
      <c r="S112" s="119"/>
      <c r="T112" s="65"/>
    </row>
    <row r="113" spans="1:20" s="58" customFormat="1" ht="33.75" customHeight="1">
      <c r="A113" s="61"/>
      <c r="B113" s="61" t="s">
        <v>90</v>
      </c>
      <c r="C113" s="51">
        <f t="shared" si="10"/>
        <v>2000</v>
      </c>
      <c r="D113" s="51">
        <f t="shared" si="9"/>
        <v>2000</v>
      </c>
      <c r="E113" s="62" t="s">
        <v>75</v>
      </c>
      <c r="F113" s="108">
        <v>2000</v>
      </c>
      <c r="G113" s="63"/>
      <c r="H113" s="63">
        <v>2000</v>
      </c>
      <c r="I113" s="63"/>
      <c r="J113" s="64"/>
      <c r="K113" s="107"/>
      <c r="L113" s="63"/>
      <c r="M113" s="107"/>
      <c r="N113" s="63"/>
      <c r="O113" s="63"/>
      <c r="P113" s="107"/>
      <c r="Q113" s="63"/>
      <c r="R113" s="64"/>
      <c r="S113" s="119"/>
      <c r="T113" s="65"/>
    </row>
    <row r="114" spans="1:20" s="58" customFormat="1" ht="30">
      <c r="A114" s="61"/>
      <c r="B114" s="95" t="s">
        <v>183</v>
      </c>
      <c r="C114" s="51">
        <f t="shared" si="10"/>
        <v>3000</v>
      </c>
      <c r="D114" s="51"/>
      <c r="E114" s="62" t="s">
        <v>75</v>
      </c>
      <c r="F114" s="108">
        <v>3000</v>
      </c>
      <c r="G114" s="63"/>
      <c r="H114" s="63">
        <v>3000</v>
      </c>
      <c r="I114" s="63"/>
      <c r="J114" s="64"/>
      <c r="K114" s="107"/>
      <c r="L114" s="63"/>
      <c r="M114" s="107"/>
      <c r="N114" s="63"/>
      <c r="O114" s="63"/>
      <c r="P114" s="107"/>
      <c r="Q114" s="63"/>
      <c r="R114" s="64"/>
      <c r="S114" s="119"/>
      <c r="T114" s="65"/>
    </row>
    <row r="115" spans="1:20" s="58" customFormat="1" ht="30">
      <c r="A115" s="61"/>
      <c r="B115" s="95" t="s">
        <v>174</v>
      </c>
      <c r="C115" s="51">
        <f t="shared" si="10"/>
        <v>10050</v>
      </c>
      <c r="D115" s="51"/>
      <c r="E115" s="62"/>
      <c r="F115" s="108"/>
      <c r="G115" s="63"/>
      <c r="H115" s="63"/>
      <c r="I115" s="63"/>
      <c r="J115" s="64" t="s">
        <v>107</v>
      </c>
      <c r="K115" s="107">
        <v>10050</v>
      </c>
      <c r="L115" s="63">
        <v>10050</v>
      </c>
      <c r="M115" s="107"/>
      <c r="N115" s="63"/>
      <c r="O115" s="63"/>
      <c r="P115" s="107"/>
      <c r="Q115" s="63"/>
      <c r="R115" s="64"/>
      <c r="S115" s="119"/>
      <c r="T115" s="65"/>
    </row>
    <row r="116" spans="1:20" s="58" customFormat="1" ht="45">
      <c r="A116" s="61"/>
      <c r="B116" s="125" t="s">
        <v>221</v>
      </c>
      <c r="C116" s="51">
        <f t="shared" si="10"/>
        <v>12750</v>
      </c>
      <c r="D116" s="51"/>
      <c r="E116" s="62"/>
      <c r="F116" s="108"/>
      <c r="G116" s="63"/>
      <c r="H116" s="63"/>
      <c r="I116" s="63"/>
      <c r="J116" s="64" t="s">
        <v>107</v>
      </c>
      <c r="K116" s="107">
        <v>12750</v>
      </c>
      <c r="L116" s="63">
        <v>12750</v>
      </c>
      <c r="M116" s="107"/>
      <c r="N116" s="63"/>
      <c r="O116" s="63"/>
      <c r="P116" s="107"/>
      <c r="Q116" s="63"/>
      <c r="R116" s="64"/>
      <c r="S116" s="119"/>
      <c r="T116" s="65"/>
    </row>
    <row r="117" spans="1:20" s="58" customFormat="1" ht="15">
      <c r="A117" s="61"/>
      <c r="B117" s="61" t="s">
        <v>91</v>
      </c>
      <c r="C117" s="51">
        <f t="shared" si="10"/>
        <v>10000</v>
      </c>
      <c r="D117" s="51">
        <f t="shared" si="9"/>
        <v>10000</v>
      </c>
      <c r="E117" s="62" t="s">
        <v>75</v>
      </c>
      <c r="F117" s="108">
        <v>10000</v>
      </c>
      <c r="G117" s="63"/>
      <c r="H117" s="63">
        <v>10000</v>
      </c>
      <c r="I117" s="63"/>
      <c r="J117" s="64"/>
      <c r="K117" s="107"/>
      <c r="L117" s="63"/>
      <c r="M117" s="107"/>
      <c r="N117" s="63"/>
      <c r="O117" s="63"/>
      <c r="P117" s="107"/>
      <c r="Q117" s="63"/>
      <c r="R117" s="64"/>
      <c r="S117" s="119"/>
      <c r="T117" s="65"/>
    </row>
    <row r="118" spans="1:20" s="58" customFormat="1" ht="30">
      <c r="A118" s="61"/>
      <c r="B118" s="61" t="s">
        <v>212</v>
      </c>
      <c r="C118" s="51">
        <f t="shared" si="10"/>
        <v>16450</v>
      </c>
      <c r="D118" s="51"/>
      <c r="E118" s="62"/>
      <c r="F118" s="108"/>
      <c r="G118" s="63"/>
      <c r="H118" s="63"/>
      <c r="I118" s="63"/>
      <c r="J118" s="64" t="s">
        <v>107</v>
      </c>
      <c r="K118" s="107">
        <v>16450</v>
      </c>
      <c r="L118" s="63">
        <v>16450</v>
      </c>
      <c r="M118" s="107"/>
      <c r="N118" s="63"/>
      <c r="O118" s="63"/>
      <c r="P118" s="107"/>
      <c r="Q118" s="63"/>
      <c r="R118" s="64"/>
      <c r="S118" s="119"/>
      <c r="T118" s="65"/>
    </row>
    <row r="119" spans="1:20" s="58" customFormat="1" ht="18" customHeight="1">
      <c r="A119" s="61"/>
      <c r="B119" s="61" t="s">
        <v>170</v>
      </c>
      <c r="C119" s="51">
        <f t="shared" si="10"/>
        <v>10000</v>
      </c>
      <c r="D119" s="51">
        <f t="shared" si="9"/>
        <v>10000</v>
      </c>
      <c r="E119" s="62" t="s">
        <v>75</v>
      </c>
      <c r="F119" s="108">
        <v>10000</v>
      </c>
      <c r="G119" s="63"/>
      <c r="H119" s="63">
        <v>10000</v>
      </c>
      <c r="I119" s="63"/>
      <c r="J119" s="64"/>
      <c r="K119" s="107"/>
      <c r="L119" s="63"/>
      <c r="M119" s="107"/>
      <c r="N119" s="63"/>
      <c r="O119" s="63"/>
      <c r="P119" s="107"/>
      <c r="Q119" s="63"/>
      <c r="R119" s="64"/>
      <c r="S119" s="119"/>
      <c r="T119" s="65"/>
    </row>
    <row r="120" spans="1:20" s="58" customFormat="1" ht="30">
      <c r="A120" s="61"/>
      <c r="B120" s="61" t="s">
        <v>92</v>
      </c>
      <c r="C120" s="51">
        <f t="shared" si="10"/>
        <v>8000</v>
      </c>
      <c r="D120" s="51">
        <f t="shared" si="9"/>
        <v>8000</v>
      </c>
      <c r="E120" s="62" t="s">
        <v>75</v>
      </c>
      <c r="F120" s="108">
        <v>8000</v>
      </c>
      <c r="G120" s="63"/>
      <c r="H120" s="63">
        <v>8000</v>
      </c>
      <c r="I120" s="63"/>
      <c r="J120" s="64"/>
      <c r="K120" s="107"/>
      <c r="L120" s="63"/>
      <c r="M120" s="107"/>
      <c r="N120" s="63"/>
      <c r="O120" s="63"/>
      <c r="P120" s="107"/>
      <c r="Q120" s="63"/>
      <c r="R120" s="64"/>
      <c r="S120" s="119"/>
      <c r="T120" s="65"/>
    </row>
    <row r="121" spans="1:20" s="58" customFormat="1" ht="30">
      <c r="A121" s="61"/>
      <c r="B121" s="61" t="s">
        <v>93</v>
      </c>
      <c r="C121" s="51">
        <f t="shared" si="10"/>
        <v>35000</v>
      </c>
      <c r="D121" s="51">
        <f t="shared" si="9"/>
        <v>35000</v>
      </c>
      <c r="E121" s="62" t="s">
        <v>75</v>
      </c>
      <c r="F121" s="108">
        <v>35000</v>
      </c>
      <c r="G121" s="63"/>
      <c r="H121" s="63">
        <v>35000</v>
      </c>
      <c r="I121" s="63"/>
      <c r="J121" s="64"/>
      <c r="K121" s="107"/>
      <c r="L121" s="63"/>
      <c r="M121" s="107"/>
      <c r="N121" s="63"/>
      <c r="O121" s="63"/>
      <c r="P121" s="107"/>
      <c r="Q121" s="63"/>
      <c r="R121" s="64"/>
      <c r="S121" s="119"/>
      <c r="T121" s="65"/>
    </row>
    <row r="122" spans="1:20" s="146" customFormat="1" ht="30">
      <c r="A122" s="143"/>
      <c r="B122" s="143" t="s">
        <v>238</v>
      </c>
      <c r="C122" s="134">
        <f>F122+K122+M122+S122+P122</f>
        <v>1530</v>
      </c>
      <c r="D122" s="134">
        <f>H122+L122+N122+Q122+T122</f>
        <v>1530</v>
      </c>
      <c r="E122" s="158" t="s">
        <v>75</v>
      </c>
      <c r="F122" s="159">
        <v>1530</v>
      </c>
      <c r="G122" s="137"/>
      <c r="H122" s="137">
        <v>1530</v>
      </c>
      <c r="I122" s="137"/>
      <c r="J122" s="135"/>
      <c r="K122" s="136"/>
      <c r="L122" s="137"/>
      <c r="M122" s="136"/>
      <c r="N122" s="137"/>
      <c r="O122" s="137"/>
      <c r="P122" s="136"/>
      <c r="Q122" s="137"/>
      <c r="R122" s="135"/>
      <c r="S122" s="144"/>
      <c r="T122" s="145"/>
    </row>
    <row r="123" spans="1:20" s="58" customFormat="1" ht="15">
      <c r="A123" s="61"/>
      <c r="B123" s="61" t="s">
        <v>192</v>
      </c>
      <c r="C123" s="51">
        <f t="shared" si="10"/>
        <v>2500</v>
      </c>
      <c r="D123" s="51">
        <f t="shared" si="9"/>
        <v>2500</v>
      </c>
      <c r="E123" s="62" t="s">
        <v>75</v>
      </c>
      <c r="F123" s="108">
        <v>2500</v>
      </c>
      <c r="G123" s="63"/>
      <c r="H123" s="63">
        <v>2500</v>
      </c>
      <c r="I123" s="63"/>
      <c r="J123" s="64"/>
      <c r="K123" s="107"/>
      <c r="L123" s="63"/>
      <c r="M123" s="107"/>
      <c r="N123" s="63"/>
      <c r="O123" s="63"/>
      <c r="P123" s="107"/>
      <c r="Q123" s="63"/>
      <c r="R123" s="64"/>
      <c r="S123" s="119"/>
      <c r="T123" s="65"/>
    </row>
    <row r="124" spans="1:20" s="58" customFormat="1" ht="15">
      <c r="A124" s="61"/>
      <c r="B124" s="61" t="s">
        <v>95</v>
      </c>
      <c r="C124" s="51">
        <f t="shared" si="10"/>
        <v>1042</v>
      </c>
      <c r="D124" s="51">
        <f t="shared" si="9"/>
        <v>1042</v>
      </c>
      <c r="E124" s="62" t="s">
        <v>75</v>
      </c>
      <c r="F124" s="108">
        <v>1042</v>
      </c>
      <c r="G124" s="63"/>
      <c r="H124" s="63">
        <v>1042</v>
      </c>
      <c r="I124" s="63"/>
      <c r="J124" s="64"/>
      <c r="K124" s="107"/>
      <c r="L124" s="63"/>
      <c r="M124" s="107"/>
      <c r="N124" s="63"/>
      <c r="O124" s="63"/>
      <c r="P124" s="107"/>
      <c r="Q124" s="63"/>
      <c r="R124" s="64"/>
      <c r="S124" s="119"/>
      <c r="T124" s="65"/>
    </row>
    <row r="125" spans="1:20" s="58" customFormat="1" ht="15">
      <c r="A125" s="61"/>
      <c r="B125" s="61" t="s">
        <v>94</v>
      </c>
      <c r="C125" s="51">
        <f t="shared" si="10"/>
        <v>5000</v>
      </c>
      <c r="D125" s="51">
        <f t="shared" si="9"/>
        <v>5000</v>
      </c>
      <c r="E125" s="62" t="s">
        <v>75</v>
      </c>
      <c r="F125" s="108">
        <v>5000</v>
      </c>
      <c r="G125" s="63"/>
      <c r="H125" s="63">
        <v>5000</v>
      </c>
      <c r="I125" s="63"/>
      <c r="J125" s="64"/>
      <c r="K125" s="107"/>
      <c r="L125" s="63"/>
      <c r="M125" s="107"/>
      <c r="N125" s="63"/>
      <c r="O125" s="63"/>
      <c r="P125" s="107"/>
      <c r="Q125" s="63"/>
      <c r="R125" s="64"/>
      <c r="S125" s="119"/>
      <c r="T125" s="65"/>
    </row>
    <row r="126" spans="1:20" s="58" customFormat="1" ht="15">
      <c r="A126" s="61"/>
      <c r="B126" s="61" t="s">
        <v>190</v>
      </c>
      <c r="C126" s="51">
        <f t="shared" si="10"/>
        <v>2000</v>
      </c>
      <c r="D126" s="51">
        <f t="shared" si="9"/>
        <v>2000</v>
      </c>
      <c r="E126" s="62" t="s">
        <v>75</v>
      </c>
      <c r="F126" s="108">
        <v>2000</v>
      </c>
      <c r="G126" s="63"/>
      <c r="H126" s="63">
        <v>2000</v>
      </c>
      <c r="I126" s="63"/>
      <c r="J126" s="64"/>
      <c r="K126" s="107"/>
      <c r="L126" s="63"/>
      <c r="M126" s="107"/>
      <c r="N126" s="63"/>
      <c r="O126" s="63"/>
      <c r="P126" s="107"/>
      <c r="Q126" s="63"/>
      <c r="R126" s="64"/>
      <c r="S126" s="119"/>
      <c r="T126" s="65"/>
    </row>
    <row r="127" spans="1:20" s="58" customFormat="1" ht="15">
      <c r="A127" s="61"/>
      <c r="B127" s="61" t="s">
        <v>96</v>
      </c>
      <c r="C127" s="51">
        <f t="shared" si="10"/>
        <v>7000</v>
      </c>
      <c r="D127" s="51">
        <f t="shared" si="9"/>
        <v>7000</v>
      </c>
      <c r="E127" s="62" t="s">
        <v>75</v>
      </c>
      <c r="F127" s="108">
        <v>7000</v>
      </c>
      <c r="G127" s="63"/>
      <c r="H127" s="63">
        <v>7000</v>
      </c>
      <c r="I127" s="63"/>
      <c r="J127" s="64"/>
      <c r="K127" s="107"/>
      <c r="L127" s="63"/>
      <c r="M127" s="107"/>
      <c r="N127" s="63"/>
      <c r="O127" s="63"/>
      <c r="P127" s="107"/>
      <c r="Q127" s="63"/>
      <c r="R127" s="64"/>
      <c r="S127" s="119"/>
      <c r="T127" s="65"/>
    </row>
    <row r="128" spans="1:20" s="58" customFormat="1" ht="15">
      <c r="A128" s="61"/>
      <c r="B128" s="61" t="s">
        <v>188</v>
      </c>
      <c r="C128" s="51">
        <f t="shared" si="10"/>
        <v>1500</v>
      </c>
      <c r="D128" s="51">
        <f t="shared" si="9"/>
        <v>1500</v>
      </c>
      <c r="E128" s="62" t="s">
        <v>75</v>
      </c>
      <c r="F128" s="108">
        <v>1500</v>
      </c>
      <c r="G128" s="63"/>
      <c r="H128" s="63">
        <v>1500</v>
      </c>
      <c r="I128" s="63"/>
      <c r="J128" s="64"/>
      <c r="K128" s="107"/>
      <c r="L128" s="63"/>
      <c r="M128" s="107"/>
      <c r="N128" s="63"/>
      <c r="O128" s="63"/>
      <c r="P128" s="107"/>
      <c r="Q128" s="63"/>
      <c r="R128" s="64"/>
      <c r="S128" s="119"/>
      <c r="T128" s="65"/>
    </row>
    <row r="129" spans="1:20" s="58" customFormat="1" ht="15">
      <c r="A129" s="61"/>
      <c r="B129" s="61" t="s">
        <v>97</v>
      </c>
      <c r="C129" s="51">
        <f t="shared" si="10"/>
        <v>5000</v>
      </c>
      <c r="D129" s="51">
        <f t="shared" si="9"/>
        <v>5000</v>
      </c>
      <c r="E129" s="62" t="s">
        <v>75</v>
      </c>
      <c r="F129" s="108">
        <v>5000</v>
      </c>
      <c r="G129" s="63"/>
      <c r="H129" s="63">
        <v>5000</v>
      </c>
      <c r="I129" s="63"/>
      <c r="J129" s="64"/>
      <c r="K129" s="107"/>
      <c r="L129" s="63"/>
      <c r="M129" s="107"/>
      <c r="N129" s="63"/>
      <c r="O129" s="63"/>
      <c r="P129" s="107"/>
      <c r="Q129" s="63"/>
      <c r="R129" s="64"/>
      <c r="S129" s="119"/>
      <c r="T129" s="65"/>
    </row>
    <row r="130" spans="1:20" s="58" customFormat="1" ht="15">
      <c r="A130" s="61"/>
      <c r="B130" s="61" t="s">
        <v>98</v>
      </c>
      <c r="C130" s="51">
        <f t="shared" si="10"/>
        <v>10000</v>
      </c>
      <c r="D130" s="51">
        <f t="shared" si="9"/>
        <v>10000</v>
      </c>
      <c r="E130" s="62" t="s">
        <v>75</v>
      </c>
      <c r="F130" s="108">
        <v>10000</v>
      </c>
      <c r="G130" s="63"/>
      <c r="H130" s="63">
        <v>10000</v>
      </c>
      <c r="I130" s="63"/>
      <c r="J130" s="64"/>
      <c r="K130" s="107"/>
      <c r="L130" s="63"/>
      <c r="M130" s="107"/>
      <c r="N130" s="63"/>
      <c r="O130" s="63"/>
      <c r="P130" s="107"/>
      <c r="Q130" s="63"/>
      <c r="R130" s="64"/>
      <c r="S130" s="119"/>
      <c r="T130" s="65"/>
    </row>
    <row r="131" spans="1:20" s="155" customFormat="1" ht="15">
      <c r="A131" s="147"/>
      <c r="B131" s="147" t="s">
        <v>194</v>
      </c>
      <c r="C131" s="149">
        <f t="shared" si="10"/>
        <v>500</v>
      </c>
      <c r="D131" s="149">
        <f t="shared" si="9"/>
        <v>700</v>
      </c>
      <c r="E131" s="156" t="s">
        <v>75</v>
      </c>
      <c r="F131" s="157">
        <v>500</v>
      </c>
      <c r="G131" s="152"/>
      <c r="H131" s="152">
        <v>700</v>
      </c>
      <c r="I131" s="152"/>
      <c r="J131" s="150"/>
      <c r="K131" s="151"/>
      <c r="L131" s="152"/>
      <c r="M131" s="151"/>
      <c r="N131" s="152"/>
      <c r="O131" s="152"/>
      <c r="P131" s="151"/>
      <c r="Q131" s="152"/>
      <c r="R131" s="150"/>
      <c r="S131" s="153"/>
      <c r="T131" s="154"/>
    </row>
    <row r="132" spans="1:20" s="58" customFormat="1" ht="30">
      <c r="A132" s="61"/>
      <c r="B132" s="61" t="s">
        <v>199</v>
      </c>
      <c r="C132" s="51">
        <f t="shared" si="10"/>
        <v>2000</v>
      </c>
      <c r="D132" s="51">
        <f t="shared" si="9"/>
        <v>2000</v>
      </c>
      <c r="E132" s="62"/>
      <c r="F132" s="108"/>
      <c r="G132" s="63"/>
      <c r="H132" s="63"/>
      <c r="I132" s="63"/>
      <c r="J132" s="64"/>
      <c r="K132" s="107"/>
      <c r="L132" s="63"/>
      <c r="M132" s="107">
        <v>2000</v>
      </c>
      <c r="N132" s="63">
        <v>2000</v>
      </c>
      <c r="O132" s="63"/>
      <c r="P132" s="107"/>
      <c r="Q132" s="63"/>
      <c r="R132" s="64"/>
      <c r="S132" s="119"/>
      <c r="T132" s="65"/>
    </row>
    <row r="133" spans="1:20" s="58" customFormat="1" ht="15">
      <c r="A133" s="69">
        <v>5202</v>
      </c>
      <c r="B133" s="69" t="s">
        <v>44</v>
      </c>
      <c r="C133" s="51">
        <f t="shared" si="7"/>
        <v>0</v>
      </c>
      <c r="D133" s="51">
        <f>H133+L133+N133+Q133+T133</f>
        <v>0</v>
      </c>
      <c r="E133" s="71"/>
      <c r="F133" s="107">
        <f>SUM(F134:F134)</f>
        <v>0</v>
      </c>
      <c r="G133" s="70">
        <f>SUM(G134:G134)</f>
        <v>0</v>
      </c>
      <c r="H133" s="71">
        <f>SUM(H134:H134)</f>
        <v>0</v>
      </c>
      <c r="I133" s="71">
        <f>SUM(I134:I134)</f>
        <v>0</v>
      </c>
      <c r="J133" s="71"/>
      <c r="K133" s="114">
        <f>SUM(K134:K134)</f>
        <v>0</v>
      </c>
      <c r="L133" s="71">
        <f>SUM(L134:L134)</f>
        <v>0</v>
      </c>
      <c r="M133" s="114">
        <f>SUM(M134:M134)</f>
        <v>0</v>
      </c>
      <c r="N133" s="71">
        <f>SUM(N134:N134)</f>
        <v>0</v>
      </c>
      <c r="O133" s="71"/>
      <c r="P133" s="114">
        <f>SUM(P134:P134)</f>
        <v>0</v>
      </c>
      <c r="Q133" s="71">
        <f>SUM(Q134:Q134)</f>
        <v>0</v>
      </c>
      <c r="R133" s="71"/>
      <c r="S133" s="119">
        <f>SUM(S134:S134)</f>
        <v>0</v>
      </c>
      <c r="T133" s="72">
        <f>SUM(T134:T134)</f>
        <v>0</v>
      </c>
    </row>
    <row r="134" spans="1:20" s="58" customFormat="1" ht="15">
      <c r="A134" s="61"/>
      <c r="B134" s="92"/>
      <c r="C134" s="51">
        <f t="shared" si="7"/>
        <v>0</v>
      </c>
      <c r="D134" s="51">
        <f>H134+L134+N134+Q134+T134</f>
        <v>0</v>
      </c>
      <c r="E134" s="64"/>
      <c r="F134" s="107"/>
      <c r="G134" s="63"/>
      <c r="H134" s="63"/>
      <c r="I134" s="63"/>
      <c r="J134" s="64"/>
      <c r="K134" s="107"/>
      <c r="L134" s="63"/>
      <c r="M134" s="107"/>
      <c r="N134" s="63"/>
      <c r="O134" s="63"/>
      <c r="P134" s="107"/>
      <c r="Q134" s="63"/>
      <c r="R134" s="64"/>
      <c r="S134" s="119"/>
      <c r="T134" s="65"/>
    </row>
    <row r="135" spans="1:20" s="58" customFormat="1" ht="30">
      <c r="A135" s="69">
        <v>5203</v>
      </c>
      <c r="B135" s="69" t="s">
        <v>26</v>
      </c>
      <c r="C135" s="51">
        <f>F135+K135+M135+S135+P135</f>
        <v>356541</v>
      </c>
      <c r="D135" s="51">
        <f>H135+L135+N135+Q135+T135</f>
        <v>364573</v>
      </c>
      <c r="E135" s="71"/>
      <c r="F135" s="107">
        <f>SUM(F136:F158)</f>
        <v>148938</v>
      </c>
      <c r="G135" s="70">
        <f>SUM(G136:G158)</f>
        <v>0</v>
      </c>
      <c r="H135" s="71">
        <f>SUM(H136:H158)</f>
        <v>144868</v>
      </c>
      <c r="I135" s="71">
        <f>SUM(I136:I158)</f>
        <v>0</v>
      </c>
      <c r="J135" s="71"/>
      <c r="K135" s="114">
        <f>SUM(K136:K158)</f>
        <v>0</v>
      </c>
      <c r="L135" s="71">
        <f>SUM(L136:L158)</f>
        <v>0</v>
      </c>
      <c r="M135" s="114">
        <f>SUM(M136:M158)</f>
        <v>207603</v>
      </c>
      <c r="N135" s="71">
        <f>SUM(N136:N158)</f>
        <v>219705</v>
      </c>
      <c r="O135" s="71"/>
      <c r="P135" s="114">
        <f>SUM(P136:P158)</f>
        <v>0</v>
      </c>
      <c r="Q135" s="71">
        <f>SUM(Q136:Q158)</f>
        <v>0</v>
      </c>
      <c r="R135" s="71"/>
      <c r="S135" s="119">
        <f>SUM(S136:S158)</f>
        <v>0</v>
      </c>
      <c r="T135" s="72">
        <f>SUM(T136:T158)</f>
        <v>0</v>
      </c>
    </row>
    <row r="136" spans="1:20" s="58" customFormat="1" ht="60.75" customHeight="1">
      <c r="A136" s="61"/>
      <c r="B136" s="122" t="s">
        <v>213</v>
      </c>
      <c r="C136" s="51">
        <f t="shared" si="7"/>
        <v>28800</v>
      </c>
      <c r="D136" s="51">
        <f aca="true" t="shared" si="11" ref="D136:D158">H136+L136+N136+Q136+T136</f>
        <v>28800</v>
      </c>
      <c r="E136" s="64" t="s">
        <v>75</v>
      </c>
      <c r="F136" s="107">
        <v>28800</v>
      </c>
      <c r="G136" s="63"/>
      <c r="H136" s="63">
        <v>28800</v>
      </c>
      <c r="I136" s="63"/>
      <c r="J136" s="64"/>
      <c r="K136" s="107"/>
      <c r="L136" s="63"/>
      <c r="M136" s="107"/>
      <c r="N136" s="63"/>
      <c r="O136" s="63"/>
      <c r="P136" s="107"/>
      <c r="Q136" s="63"/>
      <c r="R136" s="64"/>
      <c r="S136" s="119"/>
      <c r="T136" s="65"/>
    </row>
    <row r="137" spans="1:20" s="58" customFormat="1" ht="30">
      <c r="A137" s="61"/>
      <c r="B137" s="94" t="s">
        <v>200</v>
      </c>
      <c r="C137" s="51">
        <f t="shared" si="7"/>
        <v>1000</v>
      </c>
      <c r="D137" s="51">
        <f t="shared" si="11"/>
        <v>1000</v>
      </c>
      <c r="E137" s="64"/>
      <c r="F137" s="107"/>
      <c r="G137" s="63"/>
      <c r="H137" s="63"/>
      <c r="I137" s="63"/>
      <c r="J137" s="64"/>
      <c r="K137" s="107"/>
      <c r="L137" s="63"/>
      <c r="M137" s="107">
        <v>1000</v>
      </c>
      <c r="N137" s="63">
        <v>1000</v>
      </c>
      <c r="O137" s="63"/>
      <c r="P137" s="107"/>
      <c r="Q137" s="63"/>
      <c r="R137" s="64"/>
      <c r="S137" s="119"/>
      <c r="T137" s="65"/>
    </row>
    <row r="138" spans="1:20" s="58" customFormat="1" ht="30">
      <c r="A138" s="61"/>
      <c r="B138" s="93" t="s">
        <v>99</v>
      </c>
      <c r="C138" s="51">
        <f t="shared" si="7"/>
        <v>5000</v>
      </c>
      <c r="D138" s="51">
        <f t="shared" si="11"/>
        <v>5000</v>
      </c>
      <c r="E138" s="64" t="s">
        <v>75</v>
      </c>
      <c r="F138" s="107">
        <v>5000</v>
      </c>
      <c r="G138" s="63"/>
      <c r="H138" s="63">
        <v>5000</v>
      </c>
      <c r="I138" s="63"/>
      <c r="J138" s="64"/>
      <c r="K138" s="107"/>
      <c r="L138" s="63"/>
      <c r="M138" s="107"/>
      <c r="N138" s="63"/>
      <c r="O138" s="63"/>
      <c r="P138" s="107"/>
      <c r="Q138" s="63"/>
      <c r="R138" s="64"/>
      <c r="S138" s="119"/>
      <c r="T138" s="65"/>
    </row>
    <row r="139" spans="1:20" s="58" customFormat="1" ht="30">
      <c r="A139" s="61"/>
      <c r="B139" s="93" t="s">
        <v>100</v>
      </c>
      <c r="C139" s="51">
        <f t="shared" si="7"/>
        <v>3208</v>
      </c>
      <c r="D139" s="51">
        <f t="shared" si="11"/>
        <v>3208</v>
      </c>
      <c r="E139" s="64" t="s">
        <v>75</v>
      </c>
      <c r="F139" s="107">
        <v>3208</v>
      </c>
      <c r="G139" s="63"/>
      <c r="H139" s="63">
        <v>3208</v>
      </c>
      <c r="I139" s="63"/>
      <c r="J139" s="64"/>
      <c r="K139" s="107"/>
      <c r="L139" s="63"/>
      <c r="M139" s="107"/>
      <c r="N139" s="63"/>
      <c r="O139" s="63"/>
      <c r="P139" s="107"/>
      <c r="Q139" s="63"/>
      <c r="R139" s="64"/>
      <c r="S139" s="119"/>
      <c r="T139" s="65"/>
    </row>
    <row r="140" spans="1:20" s="58" customFormat="1" ht="62.25" customHeight="1">
      <c r="A140" s="61"/>
      <c r="B140" s="93" t="s">
        <v>101</v>
      </c>
      <c r="C140" s="51">
        <f t="shared" si="7"/>
        <v>117750</v>
      </c>
      <c r="D140" s="51">
        <f t="shared" si="11"/>
        <v>117750</v>
      </c>
      <c r="E140" s="64"/>
      <c r="F140" s="107"/>
      <c r="G140" s="63"/>
      <c r="H140" s="63"/>
      <c r="I140" s="63"/>
      <c r="J140" s="64"/>
      <c r="K140" s="107"/>
      <c r="L140" s="63"/>
      <c r="M140" s="107">
        <v>117750</v>
      </c>
      <c r="N140" s="63">
        <v>117750</v>
      </c>
      <c r="O140" s="63"/>
      <c r="P140" s="107"/>
      <c r="Q140" s="63"/>
      <c r="R140" s="64"/>
      <c r="S140" s="119"/>
      <c r="T140" s="65"/>
    </row>
    <row r="141" spans="1:20" s="58" customFormat="1" ht="60">
      <c r="A141" s="61"/>
      <c r="B141" s="131" t="s">
        <v>102</v>
      </c>
      <c r="C141" s="51">
        <f t="shared" si="7"/>
        <v>21400</v>
      </c>
      <c r="D141" s="51">
        <f t="shared" si="11"/>
        <v>21400</v>
      </c>
      <c r="E141" s="64"/>
      <c r="F141" s="107"/>
      <c r="G141" s="63"/>
      <c r="H141" s="63"/>
      <c r="I141" s="63"/>
      <c r="J141" s="64"/>
      <c r="K141" s="107"/>
      <c r="L141" s="63"/>
      <c r="M141" s="107">
        <v>21400</v>
      </c>
      <c r="N141" s="63">
        <v>21400</v>
      </c>
      <c r="O141" s="63"/>
      <c r="P141" s="107"/>
      <c r="Q141" s="63"/>
      <c r="R141" s="64"/>
      <c r="S141" s="119"/>
      <c r="T141" s="65"/>
    </row>
    <row r="142" spans="1:20" s="58" customFormat="1" ht="30">
      <c r="A142" s="61"/>
      <c r="B142" s="95" t="s">
        <v>103</v>
      </c>
      <c r="C142" s="51">
        <f t="shared" si="7"/>
        <v>2000</v>
      </c>
      <c r="D142" s="51">
        <f t="shared" si="11"/>
        <v>2000</v>
      </c>
      <c r="E142" s="64" t="s">
        <v>75</v>
      </c>
      <c r="F142" s="107">
        <v>2000</v>
      </c>
      <c r="G142" s="63"/>
      <c r="H142" s="63">
        <v>2000</v>
      </c>
      <c r="I142" s="63"/>
      <c r="J142" s="64"/>
      <c r="K142" s="107"/>
      <c r="L142" s="63"/>
      <c r="M142" s="107"/>
      <c r="N142" s="63"/>
      <c r="O142" s="63"/>
      <c r="P142" s="107"/>
      <c r="Q142" s="63"/>
      <c r="R142" s="64"/>
      <c r="S142" s="119"/>
      <c r="T142" s="65"/>
    </row>
    <row r="143" spans="1:20" s="58" customFormat="1" ht="75">
      <c r="A143" s="61"/>
      <c r="B143" s="95" t="s">
        <v>202</v>
      </c>
      <c r="C143" s="51">
        <f t="shared" si="7"/>
        <v>9760</v>
      </c>
      <c r="D143" s="51">
        <f t="shared" si="11"/>
        <v>9760</v>
      </c>
      <c r="E143" s="64" t="s">
        <v>75</v>
      </c>
      <c r="F143" s="107">
        <v>9760</v>
      </c>
      <c r="G143" s="63"/>
      <c r="H143" s="63">
        <v>9760</v>
      </c>
      <c r="I143" s="63"/>
      <c r="J143" s="64"/>
      <c r="K143" s="107"/>
      <c r="L143" s="63"/>
      <c r="M143" s="107"/>
      <c r="N143" s="63"/>
      <c r="O143" s="63"/>
      <c r="P143" s="107"/>
      <c r="Q143" s="63"/>
      <c r="R143" s="64"/>
      <c r="S143" s="119"/>
      <c r="T143" s="65"/>
    </row>
    <row r="144" spans="1:20" s="58" customFormat="1" ht="45">
      <c r="A144" s="61"/>
      <c r="B144" s="95" t="s">
        <v>182</v>
      </c>
      <c r="C144" s="51">
        <f t="shared" si="7"/>
        <v>3500</v>
      </c>
      <c r="D144" s="51">
        <f t="shared" si="11"/>
        <v>3500</v>
      </c>
      <c r="E144" s="64" t="s">
        <v>75</v>
      </c>
      <c r="F144" s="107">
        <v>3500</v>
      </c>
      <c r="G144" s="63"/>
      <c r="H144" s="63">
        <v>3500</v>
      </c>
      <c r="I144" s="63"/>
      <c r="J144" s="64"/>
      <c r="K144" s="107"/>
      <c r="L144" s="63"/>
      <c r="M144" s="107"/>
      <c r="N144" s="63"/>
      <c r="O144" s="63"/>
      <c r="P144" s="107"/>
      <c r="Q144" s="63"/>
      <c r="R144" s="64"/>
      <c r="S144" s="119"/>
      <c r="T144" s="65"/>
    </row>
    <row r="145" spans="1:20" s="155" customFormat="1" ht="30">
      <c r="A145" s="147"/>
      <c r="B145" s="185" t="s">
        <v>196</v>
      </c>
      <c r="C145" s="149">
        <f t="shared" si="7"/>
        <v>4000</v>
      </c>
      <c r="D145" s="149">
        <f t="shared" si="11"/>
        <v>4330</v>
      </c>
      <c r="E145" s="150" t="s">
        <v>75</v>
      </c>
      <c r="F145" s="151">
        <v>4000</v>
      </c>
      <c r="G145" s="152"/>
      <c r="H145" s="152">
        <v>4330</v>
      </c>
      <c r="I145" s="152"/>
      <c r="J145" s="150"/>
      <c r="K145" s="151"/>
      <c r="L145" s="152"/>
      <c r="M145" s="151"/>
      <c r="N145" s="152"/>
      <c r="O145" s="152"/>
      <c r="P145" s="151"/>
      <c r="Q145" s="152"/>
      <c r="R145" s="150"/>
      <c r="S145" s="153"/>
      <c r="T145" s="154"/>
    </row>
    <row r="146" spans="1:20" s="155" customFormat="1" ht="15">
      <c r="A146" s="147"/>
      <c r="B146" s="185" t="s">
        <v>195</v>
      </c>
      <c r="C146" s="149">
        <f t="shared" si="7"/>
        <v>4400</v>
      </c>
      <c r="D146" s="149">
        <f t="shared" si="11"/>
        <v>0</v>
      </c>
      <c r="E146" s="150" t="s">
        <v>75</v>
      </c>
      <c r="F146" s="151">
        <v>4400</v>
      </c>
      <c r="G146" s="152"/>
      <c r="H146" s="152">
        <v>0</v>
      </c>
      <c r="I146" s="152"/>
      <c r="J146" s="150"/>
      <c r="K146" s="151"/>
      <c r="L146" s="152"/>
      <c r="M146" s="151"/>
      <c r="N146" s="152"/>
      <c r="O146" s="152"/>
      <c r="P146" s="151"/>
      <c r="Q146" s="152"/>
      <c r="R146" s="150"/>
      <c r="S146" s="153"/>
      <c r="T146" s="154"/>
    </row>
    <row r="147" spans="1:20" s="146" customFormat="1" ht="75">
      <c r="A147" s="143"/>
      <c r="B147" s="160" t="s">
        <v>232</v>
      </c>
      <c r="C147" s="134">
        <f t="shared" si="7"/>
        <v>60000</v>
      </c>
      <c r="D147" s="134">
        <f t="shared" si="11"/>
        <v>60000</v>
      </c>
      <c r="E147" s="135" t="s">
        <v>75</v>
      </c>
      <c r="F147" s="136">
        <v>60000</v>
      </c>
      <c r="G147" s="137"/>
      <c r="H147" s="137">
        <v>60000</v>
      </c>
      <c r="I147" s="137"/>
      <c r="J147" s="135"/>
      <c r="K147" s="136"/>
      <c r="L147" s="137"/>
      <c r="M147" s="136"/>
      <c r="N147" s="137"/>
      <c r="O147" s="137"/>
      <c r="P147" s="136"/>
      <c r="Q147" s="137"/>
      <c r="R147" s="135"/>
      <c r="S147" s="144"/>
      <c r="T147" s="145"/>
    </row>
    <row r="148" spans="1:20" s="58" customFormat="1" ht="30">
      <c r="A148" s="61"/>
      <c r="B148" s="96" t="s">
        <v>185</v>
      </c>
      <c r="C148" s="51">
        <f t="shared" si="7"/>
        <v>2000</v>
      </c>
      <c r="D148" s="51">
        <f t="shared" si="11"/>
        <v>2000</v>
      </c>
      <c r="E148" s="64" t="s">
        <v>75</v>
      </c>
      <c r="F148" s="107">
        <v>2000</v>
      </c>
      <c r="G148" s="63"/>
      <c r="H148" s="63">
        <v>2000</v>
      </c>
      <c r="I148" s="63"/>
      <c r="J148" s="64"/>
      <c r="K148" s="107"/>
      <c r="L148" s="63"/>
      <c r="M148" s="107"/>
      <c r="N148" s="63"/>
      <c r="O148" s="63"/>
      <c r="P148" s="107"/>
      <c r="Q148" s="63"/>
      <c r="R148" s="64"/>
      <c r="S148" s="119"/>
      <c r="T148" s="65"/>
    </row>
    <row r="149" spans="1:20" s="58" customFormat="1" ht="15">
      <c r="A149" s="61"/>
      <c r="B149" s="96" t="s">
        <v>193</v>
      </c>
      <c r="C149" s="51">
        <f t="shared" si="7"/>
        <v>4000</v>
      </c>
      <c r="D149" s="51">
        <f t="shared" si="11"/>
        <v>4000</v>
      </c>
      <c r="E149" s="64" t="s">
        <v>75</v>
      </c>
      <c r="F149" s="107">
        <v>4000</v>
      </c>
      <c r="G149" s="63"/>
      <c r="H149" s="63">
        <v>4000</v>
      </c>
      <c r="I149" s="63"/>
      <c r="J149" s="64"/>
      <c r="K149" s="107"/>
      <c r="L149" s="63"/>
      <c r="M149" s="107"/>
      <c r="N149" s="63"/>
      <c r="O149" s="63"/>
      <c r="P149" s="107"/>
      <c r="Q149" s="63"/>
      <c r="R149" s="64"/>
      <c r="S149" s="119"/>
      <c r="T149" s="65"/>
    </row>
    <row r="150" spans="1:20" s="146" customFormat="1" ht="15">
      <c r="A150" s="143"/>
      <c r="B150" s="146" t="s">
        <v>230</v>
      </c>
      <c r="C150" s="134">
        <f t="shared" si="7"/>
        <v>14300</v>
      </c>
      <c r="D150" s="134">
        <f t="shared" si="11"/>
        <v>14300</v>
      </c>
      <c r="E150" s="135"/>
      <c r="F150" s="136"/>
      <c r="G150" s="137"/>
      <c r="H150" s="137"/>
      <c r="I150" s="137"/>
      <c r="J150" s="135"/>
      <c r="K150" s="136"/>
      <c r="L150" s="137"/>
      <c r="M150" s="136">
        <v>14300</v>
      </c>
      <c r="N150" s="137">
        <v>14300</v>
      </c>
      <c r="O150" s="137"/>
      <c r="P150" s="136"/>
      <c r="Q150" s="137"/>
      <c r="R150" s="135"/>
      <c r="S150" s="144"/>
      <c r="T150" s="145"/>
    </row>
    <row r="151" spans="1:20" s="146" customFormat="1" ht="60">
      <c r="A151" s="143"/>
      <c r="B151" s="161" t="s">
        <v>236</v>
      </c>
      <c r="C151" s="134">
        <f t="shared" si="7"/>
        <v>3041</v>
      </c>
      <c r="D151" s="134">
        <f t="shared" si="11"/>
        <v>3041</v>
      </c>
      <c r="E151" s="135"/>
      <c r="F151" s="136"/>
      <c r="G151" s="137"/>
      <c r="H151" s="137"/>
      <c r="I151" s="137"/>
      <c r="J151" s="135"/>
      <c r="K151" s="136"/>
      <c r="L151" s="137"/>
      <c r="M151" s="136">
        <v>3041</v>
      </c>
      <c r="N151" s="137">
        <v>3041</v>
      </c>
      <c r="O151" s="137"/>
      <c r="P151" s="136"/>
      <c r="Q151" s="137"/>
      <c r="R151" s="135"/>
      <c r="S151" s="144"/>
      <c r="T151" s="145"/>
    </row>
    <row r="152" spans="1:20" s="146" customFormat="1" ht="15">
      <c r="A152" s="143"/>
      <c r="B152" s="162" t="s">
        <v>191</v>
      </c>
      <c r="C152" s="134">
        <f t="shared" si="7"/>
        <v>10270</v>
      </c>
      <c r="D152" s="134">
        <f t="shared" si="11"/>
        <v>10270</v>
      </c>
      <c r="E152" s="135" t="s">
        <v>75</v>
      </c>
      <c r="F152" s="136">
        <v>10270</v>
      </c>
      <c r="G152" s="137"/>
      <c r="H152" s="137">
        <v>10270</v>
      </c>
      <c r="I152" s="137"/>
      <c r="J152" s="135"/>
      <c r="K152" s="136"/>
      <c r="L152" s="137"/>
      <c r="M152" s="136"/>
      <c r="N152" s="137"/>
      <c r="O152" s="137"/>
      <c r="P152" s="136"/>
      <c r="Q152" s="137"/>
      <c r="R152" s="135"/>
      <c r="S152" s="144"/>
      <c r="T152" s="145"/>
    </row>
    <row r="153" spans="1:20" s="58" customFormat="1" ht="30">
      <c r="A153" s="61"/>
      <c r="B153" s="96" t="s">
        <v>171</v>
      </c>
      <c r="C153" s="51">
        <f t="shared" si="7"/>
        <v>4000</v>
      </c>
      <c r="D153" s="51">
        <f t="shared" si="11"/>
        <v>4000</v>
      </c>
      <c r="E153" s="64" t="s">
        <v>75</v>
      </c>
      <c r="F153" s="107">
        <v>4000</v>
      </c>
      <c r="G153" s="63"/>
      <c r="H153" s="63">
        <v>4000</v>
      </c>
      <c r="I153" s="63"/>
      <c r="J153" s="64"/>
      <c r="K153" s="107"/>
      <c r="L153" s="63"/>
      <c r="M153" s="107"/>
      <c r="N153" s="63"/>
      <c r="O153" s="63"/>
      <c r="P153" s="107"/>
      <c r="Q153" s="63"/>
      <c r="R153" s="64"/>
      <c r="S153" s="119"/>
      <c r="T153" s="65"/>
    </row>
    <row r="154" spans="1:20" s="58" customFormat="1" ht="15">
      <c r="A154" s="61"/>
      <c r="B154" s="88" t="s">
        <v>104</v>
      </c>
      <c r="C154" s="51">
        <f t="shared" si="7"/>
        <v>2000</v>
      </c>
      <c r="D154" s="51">
        <f t="shared" si="11"/>
        <v>2000</v>
      </c>
      <c r="E154" s="64" t="s">
        <v>75</v>
      </c>
      <c r="F154" s="107">
        <v>2000</v>
      </c>
      <c r="G154" s="63"/>
      <c r="H154" s="63">
        <v>2000</v>
      </c>
      <c r="I154" s="63"/>
      <c r="J154" s="64"/>
      <c r="K154" s="107"/>
      <c r="L154" s="63"/>
      <c r="M154" s="107"/>
      <c r="N154" s="63"/>
      <c r="O154" s="63"/>
      <c r="P154" s="107"/>
      <c r="Q154" s="63"/>
      <c r="R154" s="64"/>
      <c r="S154" s="119"/>
      <c r="T154" s="65"/>
    </row>
    <row r="155" spans="1:20" s="58" customFormat="1" ht="15">
      <c r="A155" s="61"/>
      <c r="B155" s="88" t="s">
        <v>105</v>
      </c>
      <c r="C155" s="51">
        <f t="shared" si="7"/>
        <v>2000</v>
      </c>
      <c r="D155" s="51">
        <f t="shared" si="11"/>
        <v>2000</v>
      </c>
      <c r="E155" s="64" t="s">
        <v>75</v>
      </c>
      <c r="F155" s="107">
        <v>2000</v>
      </c>
      <c r="G155" s="63"/>
      <c r="H155" s="63">
        <v>2000</v>
      </c>
      <c r="I155" s="63"/>
      <c r="J155" s="64"/>
      <c r="K155" s="107"/>
      <c r="L155" s="63"/>
      <c r="M155" s="107"/>
      <c r="N155" s="63"/>
      <c r="O155" s="63"/>
      <c r="P155" s="107"/>
      <c r="Q155" s="63"/>
      <c r="R155" s="64"/>
      <c r="S155" s="119"/>
      <c r="T155" s="65"/>
    </row>
    <row r="156" spans="1:20" s="58" customFormat="1" ht="30">
      <c r="A156" s="61"/>
      <c r="B156" s="88" t="s">
        <v>173</v>
      </c>
      <c r="C156" s="51">
        <f t="shared" si="7"/>
        <v>4000</v>
      </c>
      <c r="D156" s="51">
        <f t="shared" si="11"/>
        <v>4000</v>
      </c>
      <c r="E156" s="64" t="s">
        <v>75</v>
      </c>
      <c r="F156" s="107">
        <v>4000</v>
      </c>
      <c r="G156" s="63"/>
      <c r="H156" s="63">
        <v>4000</v>
      </c>
      <c r="I156" s="63"/>
      <c r="J156" s="64"/>
      <c r="K156" s="107"/>
      <c r="L156" s="63"/>
      <c r="M156" s="107"/>
      <c r="N156" s="63"/>
      <c r="O156" s="63"/>
      <c r="P156" s="107"/>
      <c r="Q156" s="63"/>
      <c r="R156" s="64"/>
      <c r="S156" s="119"/>
      <c r="T156" s="65"/>
    </row>
    <row r="157" spans="1:20" s="203" customFormat="1" ht="105">
      <c r="A157" s="199"/>
      <c r="B157" s="227" t="s">
        <v>244</v>
      </c>
      <c r="C157" s="187">
        <f>F157+K157+M157+S157+P157</f>
        <v>0</v>
      </c>
      <c r="D157" s="187">
        <f>H157+L157+N157+Q157+T157</f>
        <v>12102</v>
      </c>
      <c r="E157" s="196"/>
      <c r="F157" s="189"/>
      <c r="G157" s="197"/>
      <c r="H157" s="197"/>
      <c r="I157" s="197"/>
      <c r="J157" s="196"/>
      <c r="K157" s="189"/>
      <c r="L157" s="197"/>
      <c r="M157" s="189">
        <v>0</v>
      </c>
      <c r="N157" s="197">
        <v>12102</v>
      </c>
      <c r="O157" s="197"/>
      <c r="P157" s="189"/>
      <c r="Q157" s="197"/>
      <c r="R157" s="196"/>
      <c r="S157" s="201"/>
      <c r="T157" s="202"/>
    </row>
    <row r="158" spans="1:20" s="58" customFormat="1" ht="30">
      <c r="A158" s="61"/>
      <c r="B158" s="123" t="s">
        <v>220</v>
      </c>
      <c r="C158" s="51">
        <f t="shared" si="7"/>
        <v>50112</v>
      </c>
      <c r="D158" s="51">
        <f t="shared" si="11"/>
        <v>50112</v>
      </c>
      <c r="E158" s="64"/>
      <c r="F158" s="107"/>
      <c r="G158" s="63"/>
      <c r="H158" s="63"/>
      <c r="I158" s="63"/>
      <c r="J158" s="64"/>
      <c r="K158" s="107"/>
      <c r="L158" s="63"/>
      <c r="M158" s="107">
        <v>50112</v>
      </c>
      <c r="N158" s="63">
        <v>50112</v>
      </c>
      <c r="O158" s="63"/>
      <c r="P158" s="107"/>
      <c r="Q158" s="63"/>
      <c r="R158" s="64"/>
      <c r="S158" s="107"/>
      <c r="T158" s="65"/>
    </row>
    <row r="159" spans="1:20" s="58" customFormat="1" ht="30">
      <c r="A159" s="69">
        <v>5204</v>
      </c>
      <c r="B159" s="69" t="s">
        <v>27</v>
      </c>
      <c r="C159" s="51">
        <f t="shared" si="7"/>
        <v>0</v>
      </c>
      <c r="D159" s="51">
        <f>H159+L159+N159+Q159+T159</f>
        <v>0</v>
      </c>
      <c r="E159" s="71"/>
      <c r="F159" s="107">
        <f>SUM(F160:F160)</f>
        <v>0</v>
      </c>
      <c r="G159" s="70">
        <f>SUM(G160:G160)</f>
        <v>0</v>
      </c>
      <c r="H159" s="70">
        <f>SUM(H160:H160)</f>
        <v>0</v>
      </c>
      <c r="I159" s="70">
        <f>SUM(I160:I160)</f>
        <v>0</v>
      </c>
      <c r="J159" s="71"/>
      <c r="K159" s="107">
        <f>SUM(K160:K160)</f>
        <v>0</v>
      </c>
      <c r="L159" s="70">
        <f>SUM(L160:L160)</f>
        <v>0</v>
      </c>
      <c r="M159" s="107">
        <f>SUM(M160:M160)</f>
        <v>0</v>
      </c>
      <c r="N159" s="70">
        <f>SUM(N160:N160)</f>
        <v>0</v>
      </c>
      <c r="O159" s="70"/>
      <c r="P159" s="107">
        <f>SUM(P160:P160)</f>
        <v>0</v>
      </c>
      <c r="Q159" s="70">
        <f>SUM(Q160:Q160)</f>
        <v>0</v>
      </c>
      <c r="R159" s="71"/>
      <c r="S159" s="119">
        <f>SUM(S160:S160)</f>
        <v>0</v>
      </c>
      <c r="T159" s="72">
        <f>SUM(T160:T160)</f>
        <v>0</v>
      </c>
    </row>
    <row r="160" spans="1:20" s="58" customFormat="1" ht="15">
      <c r="A160" s="61"/>
      <c r="B160" s="61"/>
      <c r="C160" s="51">
        <f t="shared" si="7"/>
        <v>0</v>
      </c>
      <c r="D160" s="51">
        <f>H160+L160+N160+Q160+T160</f>
        <v>0</v>
      </c>
      <c r="E160" s="64"/>
      <c r="F160" s="107"/>
      <c r="G160" s="63"/>
      <c r="H160" s="63"/>
      <c r="I160" s="63"/>
      <c r="J160" s="64"/>
      <c r="K160" s="107"/>
      <c r="L160" s="63"/>
      <c r="M160" s="107"/>
      <c r="N160" s="63"/>
      <c r="O160" s="63"/>
      <c r="P160" s="107"/>
      <c r="Q160" s="63"/>
      <c r="R160" s="64"/>
      <c r="S160" s="119"/>
      <c r="T160" s="65"/>
    </row>
    <row r="161" spans="1:20" s="58" customFormat="1" ht="30">
      <c r="A161" s="69">
        <v>5205</v>
      </c>
      <c r="B161" s="69" t="s">
        <v>28</v>
      </c>
      <c r="C161" s="51">
        <f t="shared" si="7"/>
        <v>26500</v>
      </c>
      <c r="D161" s="51">
        <f>H161+L161+N161+Q161+T161</f>
        <v>26500</v>
      </c>
      <c r="E161" s="71"/>
      <c r="F161" s="107">
        <f>SUM(F162:F164)</f>
        <v>26500</v>
      </c>
      <c r="G161" s="70">
        <f>SUM(G162:G164)</f>
        <v>0</v>
      </c>
      <c r="H161" s="70">
        <f>SUM(H162:H164)</f>
        <v>26500</v>
      </c>
      <c r="I161" s="70">
        <f>SUM(I162:I164)</f>
        <v>0</v>
      </c>
      <c r="J161" s="71"/>
      <c r="K161" s="107">
        <f>SUM(K162:K164)</f>
        <v>0</v>
      </c>
      <c r="L161" s="70">
        <f>SUM(L162:L164)</f>
        <v>0</v>
      </c>
      <c r="M161" s="107">
        <f>SUM(M162:M164)</f>
        <v>0</v>
      </c>
      <c r="N161" s="70">
        <f>SUM(N162:N164)</f>
        <v>0</v>
      </c>
      <c r="O161" s="70"/>
      <c r="P161" s="107">
        <f>SUM(P162:P164)</f>
        <v>0</v>
      </c>
      <c r="Q161" s="70">
        <f>SUM(Q162:Q164)</f>
        <v>0</v>
      </c>
      <c r="R161" s="71"/>
      <c r="S161" s="119">
        <f>SUM(S162:S164)</f>
        <v>0</v>
      </c>
      <c r="T161" s="72">
        <f>SUM(T162:T164)</f>
        <v>0</v>
      </c>
    </row>
    <row r="162" spans="1:20" s="58" customFormat="1" ht="30">
      <c r="A162" s="61"/>
      <c r="B162" s="61" t="s">
        <v>172</v>
      </c>
      <c r="C162" s="51">
        <f t="shared" si="7"/>
        <v>6000</v>
      </c>
      <c r="D162" s="51">
        <f aca="true" t="shared" si="12" ref="D162:D175">H162+L162+N162+Q162+T162</f>
        <v>6000</v>
      </c>
      <c r="E162" s="64" t="s">
        <v>75</v>
      </c>
      <c r="F162" s="107">
        <v>6000</v>
      </c>
      <c r="G162" s="63"/>
      <c r="H162" s="63">
        <v>6000</v>
      </c>
      <c r="I162" s="63"/>
      <c r="J162" s="64"/>
      <c r="K162" s="107"/>
      <c r="L162" s="63"/>
      <c r="M162" s="107"/>
      <c r="N162" s="63"/>
      <c r="O162" s="63"/>
      <c r="P162" s="107"/>
      <c r="Q162" s="63"/>
      <c r="R162" s="64"/>
      <c r="S162" s="119"/>
      <c r="T162" s="65"/>
    </row>
    <row r="163" spans="1:20" s="58" customFormat="1" ht="30">
      <c r="A163" s="61"/>
      <c r="B163" s="96" t="s">
        <v>189</v>
      </c>
      <c r="C163" s="51">
        <f t="shared" si="7"/>
        <v>3500</v>
      </c>
      <c r="D163" s="51">
        <f t="shared" si="12"/>
        <v>3500</v>
      </c>
      <c r="E163" s="64" t="s">
        <v>75</v>
      </c>
      <c r="F163" s="107">
        <v>3500</v>
      </c>
      <c r="G163" s="63"/>
      <c r="H163" s="63">
        <v>3500</v>
      </c>
      <c r="I163" s="63"/>
      <c r="J163" s="64"/>
      <c r="K163" s="107"/>
      <c r="L163" s="63"/>
      <c r="M163" s="107"/>
      <c r="N163" s="63"/>
      <c r="O163" s="63"/>
      <c r="P163" s="107"/>
      <c r="Q163" s="63"/>
      <c r="R163" s="64"/>
      <c r="S163" s="119"/>
      <c r="T163" s="65"/>
    </row>
    <row r="164" spans="1:20" s="58" customFormat="1" ht="15">
      <c r="A164" s="61"/>
      <c r="B164" s="61" t="s">
        <v>181</v>
      </c>
      <c r="C164" s="51">
        <f t="shared" si="7"/>
        <v>17000</v>
      </c>
      <c r="D164" s="51">
        <f t="shared" si="12"/>
        <v>17000</v>
      </c>
      <c r="E164" s="64" t="s">
        <v>75</v>
      </c>
      <c r="F164" s="107">
        <v>17000</v>
      </c>
      <c r="G164" s="63"/>
      <c r="H164" s="63">
        <v>17000</v>
      </c>
      <c r="I164" s="63"/>
      <c r="J164" s="64"/>
      <c r="K164" s="107"/>
      <c r="L164" s="63"/>
      <c r="M164" s="107"/>
      <c r="N164" s="63"/>
      <c r="O164" s="63"/>
      <c r="P164" s="107"/>
      <c r="Q164" s="63"/>
      <c r="R164" s="64"/>
      <c r="S164" s="119"/>
      <c r="T164" s="65"/>
    </row>
    <row r="165" spans="1:20" s="58" customFormat="1" ht="30">
      <c r="A165" s="69">
        <v>5206</v>
      </c>
      <c r="B165" s="69" t="s">
        <v>45</v>
      </c>
      <c r="C165" s="51">
        <f t="shared" si="7"/>
        <v>204700</v>
      </c>
      <c r="D165" s="51">
        <f t="shared" si="12"/>
        <v>204700</v>
      </c>
      <c r="E165" s="71"/>
      <c r="F165" s="107">
        <f>F166+F171</f>
        <v>0</v>
      </c>
      <c r="G165" s="70">
        <f>G166+G171</f>
        <v>0</v>
      </c>
      <c r="H165" s="70">
        <f>H166+H171</f>
        <v>0</v>
      </c>
      <c r="I165" s="70">
        <f>I166+I171</f>
        <v>0</v>
      </c>
      <c r="J165" s="71"/>
      <c r="K165" s="107">
        <f>K166+K171</f>
        <v>25000</v>
      </c>
      <c r="L165" s="70">
        <f>L166+L171</f>
        <v>25000</v>
      </c>
      <c r="M165" s="107">
        <f>M166+M171</f>
        <v>179700</v>
      </c>
      <c r="N165" s="70">
        <f>N166+N171</f>
        <v>179700</v>
      </c>
      <c r="O165" s="70"/>
      <c r="P165" s="107">
        <f>P166+P171</f>
        <v>0</v>
      </c>
      <c r="Q165" s="70">
        <f>Q166+Q171</f>
        <v>0</v>
      </c>
      <c r="R165" s="71"/>
      <c r="S165" s="119">
        <f>S166+S171</f>
        <v>0</v>
      </c>
      <c r="T165" s="72">
        <f>T166+T171</f>
        <v>0</v>
      </c>
    </row>
    <row r="166" spans="1:20" s="58" customFormat="1" ht="15">
      <c r="A166" s="61"/>
      <c r="B166" s="61" t="s">
        <v>49</v>
      </c>
      <c r="C166" s="51">
        <f t="shared" si="7"/>
        <v>204700</v>
      </c>
      <c r="D166" s="51">
        <f t="shared" si="12"/>
        <v>204700</v>
      </c>
      <c r="E166" s="64"/>
      <c r="F166" s="107">
        <f>SUM(F167:F170)</f>
        <v>0</v>
      </c>
      <c r="G166" s="63">
        <f>SUM(G167:G170)</f>
        <v>0</v>
      </c>
      <c r="H166" s="63">
        <f>SUM(H167:H170)</f>
        <v>0</v>
      </c>
      <c r="I166" s="63">
        <f>SUM(I167:I170)</f>
        <v>0</v>
      </c>
      <c r="J166" s="64"/>
      <c r="K166" s="107">
        <f>SUM(K167:K170)</f>
        <v>25000</v>
      </c>
      <c r="L166" s="63">
        <f>SUM(L167:L170)</f>
        <v>25000</v>
      </c>
      <c r="M166" s="107">
        <f>SUM(M167:M170)</f>
        <v>179700</v>
      </c>
      <c r="N166" s="63">
        <f>SUM(N167:N170)</f>
        <v>179700</v>
      </c>
      <c r="O166" s="63"/>
      <c r="P166" s="107">
        <f>SUM(P167:P170)</f>
        <v>0</v>
      </c>
      <c r="Q166" s="63">
        <f>SUM(Q167:Q170)</f>
        <v>0</v>
      </c>
      <c r="R166" s="64"/>
      <c r="S166" s="119">
        <f>SUM(S167:S170)</f>
        <v>0</v>
      </c>
      <c r="T166" s="65">
        <f>SUM(T167:T170)</f>
        <v>0</v>
      </c>
    </row>
    <row r="167" spans="1:20" s="58" customFormat="1" ht="45">
      <c r="A167" s="61"/>
      <c r="B167" s="61" t="s">
        <v>106</v>
      </c>
      <c r="C167" s="51">
        <f t="shared" si="7"/>
        <v>25000</v>
      </c>
      <c r="D167" s="51">
        <f t="shared" si="12"/>
        <v>25000</v>
      </c>
      <c r="E167" s="64"/>
      <c r="F167" s="107"/>
      <c r="G167" s="63"/>
      <c r="H167" s="63"/>
      <c r="I167" s="63"/>
      <c r="J167" s="64" t="s">
        <v>107</v>
      </c>
      <c r="K167" s="107">
        <v>25000</v>
      </c>
      <c r="L167" s="63">
        <v>25000</v>
      </c>
      <c r="M167" s="107"/>
      <c r="N167" s="63"/>
      <c r="O167" s="63"/>
      <c r="P167" s="107"/>
      <c r="Q167" s="63"/>
      <c r="R167" s="64"/>
      <c r="S167" s="119"/>
      <c r="T167" s="65"/>
    </row>
    <row r="168" spans="1:20" s="58" customFormat="1" ht="30">
      <c r="A168" s="61"/>
      <c r="B168" s="61" t="s">
        <v>154</v>
      </c>
      <c r="C168" s="51">
        <f t="shared" si="7"/>
        <v>30000</v>
      </c>
      <c r="D168" s="51">
        <f t="shared" si="12"/>
        <v>30000</v>
      </c>
      <c r="E168" s="64"/>
      <c r="F168" s="107"/>
      <c r="G168" s="63"/>
      <c r="H168" s="63"/>
      <c r="I168" s="63"/>
      <c r="J168" s="64"/>
      <c r="K168" s="107"/>
      <c r="L168" s="63"/>
      <c r="M168" s="107">
        <v>30000</v>
      </c>
      <c r="N168" s="63">
        <v>30000</v>
      </c>
      <c r="O168" s="63"/>
      <c r="P168" s="107"/>
      <c r="Q168" s="63"/>
      <c r="R168" s="64"/>
      <c r="S168" s="119"/>
      <c r="T168" s="65"/>
    </row>
    <row r="169" spans="1:20" s="58" customFormat="1" ht="75">
      <c r="A169" s="61"/>
      <c r="B169" s="61" t="s">
        <v>108</v>
      </c>
      <c r="C169" s="51">
        <f t="shared" si="7"/>
        <v>149700</v>
      </c>
      <c r="D169" s="51">
        <f t="shared" si="12"/>
        <v>149700</v>
      </c>
      <c r="E169" s="64"/>
      <c r="F169" s="107"/>
      <c r="G169" s="63"/>
      <c r="H169" s="63"/>
      <c r="I169" s="63"/>
      <c r="J169" s="64"/>
      <c r="K169" s="107"/>
      <c r="L169" s="63"/>
      <c r="M169" s="107">
        <v>149700</v>
      </c>
      <c r="N169" s="63">
        <v>149700</v>
      </c>
      <c r="O169" s="63"/>
      <c r="P169" s="107"/>
      <c r="Q169" s="63"/>
      <c r="R169" s="64"/>
      <c r="S169" s="119"/>
      <c r="T169" s="65"/>
    </row>
    <row r="170" spans="1:20" s="58" customFormat="1" ht="15">
      <c r="A170" s="61"/>
      <c r="B170" s="61" t="s">
        <v>48</v>
      </c>
      <c r="C170" s="51">
        <f t="shared" si="7"/>
        <v>0</v>
      </c>
      <c r="D170" s="51">
        <f t="shared" si="12"/>
        <v>0</v>
      </c>
      <c r="E170" s="64"/>
      <c r="F170" s="107"/>
      <c r="G170" s="63"/>
      <c r="H170" s="63"/>
      <c r="I170" s="63"/>
      <c r="J170" s="64"/>
      <c r="K170" s="107"/>
      <c r="L170" s="63"/>
      <c r="M170" s="107"/>
      <c r="N170" s="63"/>
      <c r="O170" s="63"/>
      <c r="P170" s="107"/>
      <c r="Q170" s="63"/>
      <c r="R170" s="64"/>
      <c r="S170" s="119"/>
      <c r="T170" s="65"/>
    </row>
    <row r="171" spans="1:20" s="58" customFormat="1" ht="15">
      <c r="A171" s="69"/>
      <c r="B171" s="69" t="s">
        <v>21</v>
      </c>
      <c r="C171" s="51">
        <f t="shared" si="7"/>
        <v>0</v>
      </c>
      <c r="D171" s="51">
        <f t="shared" si="12"/>
        <v>0</v>
      </c>
      <c r="E171" s="71"/>
      <c r="F171" s="107">
        <f>SUM(F172:F172)</f>
        <v>0</v>
      </c>
      <c r="G171" s="70">
        <f>SUM(G172:G172)</f>
        <v>0</v>
      </c>
      <c r="H171" s="70">
        <f>SUM(H172:H172)</f>
        <v>0</v>
      </c>
      <c r="I171" s="70">
        <f>SUM(I172:I172)</f>
        <v>0</v>
      </c>
      <c r="J171" s="71"/>
      <c r="K171" s="107">
        <f>SUM(K172:K172)</f>
        <v>0</v>
      </c>
      <c r="L171" s="70">
        <f>SUM(L172:L172)</f>
        <v>0</v>
      </c>
      <c r="M171" s="107">
        <f>SUM(M172:M172)</f>
        <v>0</v>
      </c>
      <c r="N171" s="70">
        <f>SUM(N172:N172)</f>
        <v>0</v>
      </c>
      <c r="O171" s="70"/>
      <c r="P171" s="107">
        <f>SUM(P172:P172)</f>
        <v>0</v>
      </c>
      <c r="Q171" s="70">
        <f>SUM(Q172:Q172)</f>
        <v>0</v>
      </c>
      <c r="R171" s="71"/>
      <c r="S171" s="119">
        <f>SUM(S172:S172)</f>
        <v>0</v>
      </c>
      <c r="T171" s="72">
        <f>SUM(T172:T172)</f>
        <v>0</v>
      </c>
    </row>
    <row r="172" spans="1:20" s="58" customFormat="1" ht="15">
      <c r="A172" s="61"/>
      <c r="B172" s="61" t="s">
        <v>48</v>
      </c>
      <c r="C172" s="51">
        <f t="shared" si="7"/>
        <v>0</v>
      </c>
      <c r="D172" s="51">
        <f t="shared" si="12"/>
        <v>0</v>
      </c>
      <c r="E172" s="64"/>
      <c r="F172" s="107"/>
      <c r="G172" s="63"/>
      <c r="H172" s="63"/>
      <c r="I172" s="63"/>
      <c r="J172" s="64"/>
      <c r="K172" s="107"/>
      <c r="L172" s="63"/>
      <c r="M172" s="107"/>
      <c r="N172" s="63"/>
      <c r="O172" s="63"/>
      <c r="P172" s="107"/>
      <c r="Q172" s="63"/>
      <c r="R172" s="64"/>
      <c r="S172" s="119"/>
      <c r="T172" s="65"/>
    </row>
    <row r="173" spans="1:20" s="58" customFormat="1" ht="15">
      <c r="A173" s="69">
        <v>5219</v>
      </c>
      <c r="B173" s="69" t="s">
        <v>29</v>
      </c>
      <c r="C173" s="51">
        <f t="shared" si="7"/>
        <v>0</v>
      </c>
      <c r="D173" s="51">
        <f t="shared" si="12"/>
        <v>0</v>
      </c>
      <c r="E173" s="71"/>
      <c r="F173" s="107">
        <f>SUM(F174:F174)</f>
        <v>0</v>
      </c>
      <c r="G173" s="70">
        <f>SUM(G174:G174)</f>
        <v>0</v>
      </c>
      <c r="H173" s="70">
        <f>SUM(H174:H174)</f>
        <v>0</v>
      </c>
      <c r="I173" s="70">
        <f>SUM(I174:I174)</f>
        <v>0</v>
      </c>
      <c r="J173" s="73"/>
      <c r="K173" s="107">
        <f>SUM(K174:K174)</f>
        <v>0</v>
      </c>
      <c r="L173" s="70">
        <f>SUM(L174:L174)</f>
        <v>0</v>
      </c>
      <c r="M173" s="107">
        <f>SUM(M174:M174)</f>
        <v>0</v>
      </c>
      <c r="N173" s="70">
        <f>SUM(N174:N174)</f>
        <v>0</v>
      </c>
      <c r="O173" s="70"/>
      <c r="P173" s="107">
        <f>SUM(P174:P174)</f>
        <v>0</v>
      </c>
      <c r="Q173" s="70">
        <f>SUM(Q174:Q174)</f>
        <v>0</v>
      </c>
      <c r="R173" s="73"/>
      <c r="S173" s="119">
        <f>SUM(S174:S174)</f>
        <v>0</v>
      </c>
      <c r="T173" s="72">
        <f>SUM(T174:T174)</f>
        <v>0</v>
      </c>
    </row>
    <row r="174" spans="1:20" s="58" customFormat="1" ht="15">
      <c r="A174" s="61"/>
      <c r="B174" s="61" t="s">
        <v>48</v>
      </c>
      <c r="C174" s="51">
        <f t="shared" si="7"/>
        <v>0</v>
      </c>
      <c r="D174" s="51">
        <f t="shared" si="12"/>
        <v>0</v>
      </c>
      <c r="E174" s="64"/>
      <c r="F174" s="107"/>
      <c r="G174" s="63"/>
      <c r="H174" s="63"/>
      <c r="I174" s="63"/>
      <c r="J174" s="66"/>
      <c r="K174" s="113"/>
      <c r="L174" s="67"/>
      <c r="M174" s="113"/>
      <c r="N174" s="67"/>
      <c r="O174" s="67"/>
      <c r="P174" s="113"/>
      <c r="Q174" s="67"/>
      <c r="R174" s="66"/>
      <c r="S174" s="120"/>
      <c r="T174" s="68"/>
    </row>
    <row r="175" spans="1:20" s="38" customFormat="1" ht="30">
      <c r="A175" s="84" t="s">
        <v>13</v>
      </c>
      <c r="B175" s="84" t="s">
        <v>33</v>
      </c>
      <c r="C175" s="51">
        <f t="shared" si="7"/>
        <v>4000</v>
      </c>
      <c r="D175" s="51">
        <f t="shared" si="12"/>
        <v>4000</v>
      </c>
      <c r="E175" s="85"/>
      <c r="F175" s="106">
        <f>F176+F178+F180+F182+F184+F186+F191</f>
        <v>4000</v>
      </c>
      <c r="G175" s="86">
        <f>G176+G178+G180+G182+G184+G186+G191</f>
        <v>0</v>
      </c>
      <c r="H175" s="86">
        <f>H176+H178+H180+H182+H184+H186+H191</f>
        <v>4000</v>
      </c>
      <c r="I175" s="86">
        <f>I176+I178+I180+I182+I184+I186+I191</f>
        <v>0</v>
      </c>
      <c r="J175" s="86"/>
      <c r="K175" s="106">
        <f>K176+K178+K180+K182+K184+K186+K191</f>
        <v>0</v>
      </c>
      <c r="L175" s="86">
        <f>L176+L178+L180+L182+L184+L186+L191</f>
        <v>0</v>
      </c>
      <c r="M175" s="106">
        <f>M176+M178+M180+M182+M184+M186+M191</f>
        <v>0</v>
      </c>
      <c r="N175" s="86">
        <f>N176+N178+N180+N182+N184+N186+N191</f>
        <v>0</v>
      </c>
      <c r="O175" s="86"/>
      <c r="P175" s="106">
        <f>P176+P178+P180+P182+P184+P186+P191</f>
        <v>0</v>
      </c>
      <c r="Q175" s="86">
        <f>Q176+Q178+Q180+Q182+Q184+Q186+Q191</f>
        <v>0</v>
      </c>
      <c r="R175" s="86"/>
      <c r="S175" s="106">
        <f>S176+S178+S180+S182+S184+S186+S191</f>
        <v>0</v>
      </c>
      <c r="T175" s="86">
        <f>T176+T178+T180+T182+T184+T186+T191</f>
        <v>0</v>
      </c>
    </row>
    <row r="176" spans="1:20" s="58" customFormat="1" ht="30">
      <c r="A176" s="69">
        <v>5201</v>
      </c>
      <c r="B176" s="69" t="s">
        <v>25</v>
      </c>
      <c r="C176" s="51">
        <f aca="true" t="shared" si="13" ref="C176:C201">F176+K176+M176+S176+P176</f>
        <v>1000</v>
      </c>
      <c r="D176" s="51">
        <f aca="true" t="shared" si="14" ref="D176:D184">H176+L176+N176+Q176+T176</f>
        <v>1000</v>
      </c>
      <c r="E176" s="71"/>
      <c r="F176" s="107">
        <f>SUM(F177:F177)</f>
        <v>1000</v>
      </c>
      <c r="G176" s="70">
        <f>SUM(G177:G177)</f>
        <v>0</v>
      </c>
      <c r="H176" s="70">
        <f>SUM(H177:H177)</f>
        <v>1000</v>
      </c>
      <c r="I176" s="70">
        <f>SUM(I177:I177)</f>
        <v>0</v>
      </c>
      <c r="J176" s="71"/>
      <c r="K176" s="107">
        <f>SUM(K177:K177)</f>
        <v>0</v>
      </c>
      <c r="L176" s="70">
        <f>SUM(L177:L177)</f>
        <v>0</v>
      </c>
      <c r="M176" s="107">
        <f>SUM(M177:M177)</f>
        <v>0</v>
      </c>
      <c r="N176" s="70">
        <f>SUM(N177:N177)</f>
        <v>0</v>
      </c>
      <c r="O176" s="70"/>
      <c r="P176" s="107">
        <f>SUM(P177:P177)</f>
        <v>0</v>
      </c>
      <c r="Q176" s="70">
        <f>SUM(Q177:Q177)</f>
        <v>0</v>
      </c>
      <c r="R176" s="71"/>
      <c r="S176" s="119">
        <f>SUM(S177:S177)</f>
        <v>0</v>
      </c>
      <c r="T176" s="72">
        <f>SUM(T177:T177)</f>
        <v>0</v>
      </c>
    </row>
    <row r="177" spans="1:20" s="58" customFormat="1" ht="30">
      <c r="A177" s="61"/>
      <c r="B177" s="61" t="s">
        <v>109</v>
      </c>
      <c r="C177" s="51">
        <f t="shared" si="13"/>
        <v>1000</v>
      </c>
      <c r="D177" s="51">
        <f t="shared" si="14"/>
        <v>1000</v>
      </c>
      <c r="E177" s="64" t="s">
        <v>75</v>
      </c>
      <c r="F177" s="107">
        <v>1000</v>
      </c>
      <c r="G177" s="63"/>
      <c r="H177" s="63">
        <v>1000</v>
      </c>
      <c r="I177" s="63"/>
      <c r="J177" s="64"/>
      <c r="K177" s="107"/>
      <c r="L177" s="63"/>
      <c r="M177" s="107"/>
      <c r="N177" s="63"/>
      <c r="O177" s="63"/>
      <c r="P177" s="107"/>
      <c r="Q177" s="63"/>
      <c r="R177" s="64"/>
      <c r="S177" s="119"/>
      <c r="T177" s="65"/>
    </row>
    <row r="178" spans="1:20" s="58" customFormat="1" ht="15">
      <c r="A178" s="69">
        <v>5202</v>
      </c>
      <c r="B178" s="69" t="s">
        <v>44</v>
      </c>
      <c r="C178" s="51">
        <f t="shared" si="13"/>
        <v>0</v>
      </c>
      <c r="D178" s="51">
        <f t="shared" si="14"/>
        <v>0</v>
      </c>
      <c r="E178" s="71"/>
      <c r="F178" s="107">
        <f>SUM(F179:F179)</f>
        <v>0</v>
      </c>
      <c r="G178" s="70">
        <f>SUM(G179:G179)</f>
        <v>0</v>
      </c>
      <c r="H178" s="70">
        <f>SUM(H179:H179)</f>
        <v>0</v>
      </c>
      <c r="I178" s="70">
        <f>SUM(I179:I179)</f>
        <v>0</v>
      </c>
      <c r="J178" s="71"/>
      <c r="K178" s="107">
        <f>SUM(K179:K179)</f>
        <v>0</v>
      </c>
      <c r="L178" s="70">
        <f>SUM(L179:L179)</f>
        <v>0</v>
      </c>
      <c r="M178" s="107">
        <f>SUM(M179:M179)</f>
        <v>0</v>
      </c>
      <c r="N178" s="70">
        <f>SUM(N179:N179)</f>
        <v>0</v>
      </c>
      <c r="O178" s="70"/>
      <c r="P178" s="107">
        <f>SUM(P179:P179)</f>
        <v>0</v>
      </c>
      <c r="Q178" s="70">
        <f>SUM(Q179:Q179)</f>
        <v>0</v>
      </c>
      <c r="R178" s="71"/>
      <c r="S178" s="119">
        <f>SUM(S179:S179)</f>
        <v>0</v>
      </c>
      <c r="T178" s="72">
        <f>SUM(T179:T179)</f>
        <v>0</v>
      </c>
    </row>
    <row r="179" spans="1:20" s="58" customFormat="1" ht="15">
      <c r="A179" s="61"/>
      <c r="B179" s="61" t="s">
        <v>48</v>
      </c>
      <c r="C179" s="51">
        <f t="shared" si="13"/>
        <v>0</v>
      </c>
      <c r="D179" s="51">
        <f t="shared" si="14"/>
        <v>0</v>
      </c>
      <c r="E179" s="64"/>
      <c r="F179" s="107"/>
      <c r="G179" s="63"/>
      <c r="H179" s="63"/>
      <c r="I179" s="63"/>
      <c r="J179" s="64"/>
      <c r="K179" s="107"/>
      <c r="L179" s="63"/>
      <c r="M179" s="107"/>
      <c r="N179" s="63"/>
      <c r="O179" s="63"/>
      <c r="P179" s="107"/>
      <c r="Q179" s="63"/>
      <c r="R179" s="64"/>
      <c r="S179" s="119"/>
      <c r="T179" s="65"/>
    </row>
    <row r="180" spans="1:20" s="58" customFormat="1" ht="30">
      <c r="A180" s="69">
        <v>5203</v>
      </c>
      <c r="B180" s="69" t="s">
        <v>26</v>
      </c>
      <c r="C180" s="51">
        <f t="shared" si="13"/>
        <v>3000</v>
      </c>
      <c r="D180" s="51">
        <f t="shared" si="14"/>
        <v>3000</v>
      </c>
      <c r="E180" s="71"/>
      <c r="F180" s="107">
        <f>SUM(F181:F181)</f>
        <v>3000</v>
      </c>
      <c r="G180" s="70">
        <f>SUM(G181:G181)</f>
        <v>0</v>
      </c>
      <c r="H180" s="70">
        <f>SUM(H181:H181)</f>
        <v>3000</v>
      </c>
      <c r="I180" s="70">
        <f>SUM(I181:I181)</f>
        <v>0</v>
      </c>
      <c r="J180" s="71"/>
      <c r="K180" s="107">
        <f>SUM(K181:K181)</f>
        <v>0</v>
      </c>
      <c r="L180" s="70">
        <f>SUM(L181:L181)</f>
        <v>0</v>
      </c>
      <c r="M180" s="107">
        <f>SUM(M181:M181)</f>
        <v>0</v>
      </c>
      <c r="N180" s="70">
        <f>SUM(N181:N181)</f>
        <v>0</v>
      </c>
      <c r="O180" s="70"/>
      <c r="P180" s="107">
        <f>SUM(P181:P181)</f>
        <v>0</v>
      </c>
      <c r="Q180" s="70">
        <f>SUM(Q181:Q181)</f>
        <v>0</v>
      </c>
      <c r="R180" s="71"/>
      <c r="S180" s="119">
        <f>SUM(S181:S181)</f>
        <v>0</v>
      </c>
      <c r="T180" s="72">
        <f>SUM(T181:T181)</f>
        <v>0</v>
      </c>
    </row>
    <row r="181" spans="1:20" s="58" customFormat="1" ht="30">
      <c r="A181" s="61"/>
      <c r="B181" s="61" t="s">
        <v>201</v>
      </c>
      <c r="C181" s="51">
        <f t="shared" si="13"/>
        <v>3000</v>
      </c>
      <c r="D181" s="51">
        <f t="shared" si="14"/>
        <v>3000</v>
      </c>
      <c r="E181" s="64" t="s">
        <v>75</v>
      </c>
      <c r="F181" s="107">
        <v>3000</v>
      </c>
      <c r="G181" s="63"/>
      <c r="H181" s="63">
        <v>3000</v>
      </c>
      <c r="I181" s="63"/>
      <c r="J181" s="64"/>
      <c r="K181" s="107"/>
      <c r="L181" s="63"/>
      <c r="M181" s="107"/>
      <c r="N181" s="63"/>
      <c r="O181" s="63"/>
      <c r="P181" s="107"/>
      <c r="Q181" s="63"/>
      <c r="R181" s="64"/>
      <c r="S181" s="119"/>
      <c r="T181" s="65"/>
    </row>
    <row r="182" spans="1:20" s="58" customFormat="1" ht="30">
      <c r="A182" s="69">
        <v>5204</v>
      </c>
      <c r="B182" s="69" t="s">
        <v>27</v>
      </c>
      <c r="C182" s="51">
        <f t="shared" si="13"/>
        <v>0</v>
      </c>
      <c r="D182" s="51">
        <f t="shared" si="14"/>
        <v>0</v>
      </c>
      <c r="E182" s="71"/>
      <c r="F182" s="107">
        <f>SUM(F183:F183)</f>
        <v>0</v>
      </c>
      <c r="G182" s="70">
        <f>SUM(G183:G183)</f>
        <v>0</v>
      </c>
      <c r="H182" s="70">
        <f>SUM(H183:H183)</f>
        <v>0</v>
      </c>
      <c r="I182" s="70">
        <f>SUM(I183:I183)</f>
        <v>0</v>
      </c>
      <c r="J182" s="71"/>
      <c r="K182" s="107">
        <f>SUM(K183:K183)</f>
        <v>0</v>
      </c>
      <c r="L182" s="70">
        <f>SUM(L183:L183)</f>
        <v>0</v>
      </c>
      <c r="M182" s="107">
        <f>SUM(M183:M183)</f>
        <v>0</v>
      </c>
      <c r="N182" s="70">
        <f>SUM(N183:N183)</f>
        <v>0</v>
      </c>
      <c r="O182" s="70"/>
      <c r="P182" s="107">
        <f>SUM(P183:P183)</f>
        <v>0</v>
      </c>
      <c r="Q182" s="70">
        <f>SUM(Q183:Q183)</f>
        <v>0</v>
      </c>
      <c r="R182" s="71"/>
      <c r="S182" s="119">
        <f>SUM(S183:S183)</f>
        <v>0</v>
      </c>
      <c r="T182" s="72">
        <f>SUM(T183:T183)</f>
        <v>0</v>
      </c>
    </row>
    <row r="183" spans="1:20" s="58" customFormat="1" ht="15">
      <c r="A183" s="61"/>
      <c r="B183" s="61" t="s">
        <v>48</v>
      </c>
      <c r="C183" s="51">
        <f t="shared" si="13"/>
        <v>0</v>
      </c>
      <c r="D183" s="51">
        <f t="shared" si="14"/>
        <v>0</v>
      </c>
      <c r="E183" s="64"/>
      <c r="F183" s="107"/>
      <c r="G183" s="63"/>
      <c r="H183" s="63"/>
      <c r="I183" s="63"/>
      <c r="J183" s="64"/>
      <c r="K183" s="107"/>
      <c r="L183" s="63"/>
      <c r="M183" s="107"/>
      <c r="N183" s="63"/>
      <c r="O183" s="63"/>
      <c r="P183" s="107"/>
      <c r="Q183" s="63"/>
      <c r="R183" s="64"/>
      <c r="S183" s="119"/>
      <c r="T183" s="65"/>
    </row>
    <row r="184" spans="1:20" s="58" customFormat="1" ht="30">
      <c r="A184" s="69">
        <v>5205</v>
      </c>
      <c r="B184" s="69" t="s">
        <v>28</v>
      </c>
      <c r="C184" s="51">
        <f t="shared" si="13"/>
        <v>0</v>
      </c>
      <c r="D184" s="51">
        <f t="shared" si="14"/>
        <v>0</v>
      </c>
      <c r="E184" s="71"/>
      <c r="F184" s="107">
        <f>SUM(F185:F185)</f>
        <v>0</v>
      </c>
      <c r="G184" s="70">
        <f>SUM(G185:G185)</f>
        <v>0</v>
      </c>
      <c r="H184" s="70">
        <f>SUM(H185:H185)</f>
        <v>0</v>
      </c>
      <c r="I184" s="70">
        <f>SUM(I185:I185)</f>
        <v>0</v>
      </c>
      <c r="J184" s="71"/>
      <c r="K184" s="107">
        <f>SUM(K185:K185)</f>
        <v>0</v>
      </c>
      <c r="L184" s="70">
        <f>SUM(L185:L185)</f>
        <v>0</v>
      </c>
      <c r="M184" s="107">
        <f>SUM(M185:M185)</f>
        <v>0</v>
      </c>
      <c r="N184" s="70">
        <f>SUM(N185:N185)</f>
        <v>0</v>
      </c>
      <c r="O184" s="70"/>
      <c r="P184" s="107">
        <f>SUM(P185:P185)</f>
        <v>0</v>
      </c>
      <c r="Q184" s="70">
        <f>SUM(Q185:Q185)</f>
        <v>0</v>
      </c>
      <c r="R184" s="71"/>
      <c r="S184" s="119">
        <f>SUM(S185:S185)</f>
        <v>0</v>
      </c>
      <c r="T184" s="72">
        <f>SUM(T185:T185)</f>
        <v>0</v>
      </c>
    </row>
    <row r="185" spans="1:20" s="58" customFormat="1" ht="15">
      <c r="A185" s="61"/>
      <c r="B185" s="61" t="s">
        <v>48</v>
      </c>
      <c r="C185" s="51">
        <f t="shared" si="13"/>
        <v>0</v>
      </c>
      <c r="D185" s="51">
        <f aca="true" t="shared" si="15" ref="D185:D193">H185+L185+N185+Q185+T185</f>
        <v>0</v>
      </c>
      <c r="E185" s="64"/>
      <c r="F185" s="107"/>
      <c r="G185" s="63"/>
      <c r="H185" s="63"/>
      <c r="I185" s="63"/>
      <c r="J185" s="64"/>
      <c r="K185" s="107"/>
      <c r="L185" s="63"/>
      <c r="M185" s="107"/>
      <c r="N185" s="63"/>
      <c r="O185" s="63"/>
      <c r="P185" s="107"/>
      <c r="Q185" s="63"/>
      <c r="R185" s="64"/>
      <c r="S185" s="119"/>
      <c r="T185" s="65"/>
    </row>
    <row r="186" spans="1:20" s="58" customFormat="1" ht="30">
      <c r="A186" s="69">
        <v>5206</v>
      </c>
      <c r="B186" s="69" t="s">
        <v>45</v>
      </c>
      <c r="C186" s="51">
        <f t="shared" si="13"/>
        <v>0</v>
      </c>
      <c r="D186" s="51">
        <f t="shared" si="15"/>
        <v>0</v>
      </c>
      <c r="E186" s="71"/>
      <c r="F186" s="107">
        <f>F187+F189</f>
        <v>0</v>
      </c>
      <c r="G186" s="70">
        <f>G187+G189</f>
        <v>0</v>
      </c>
      <c r="H186" s="70">
        <f>H187+H189</f>
        <v>0</v>
      </c>
      <c r="I186" s="70">
        <f>I187+I189</f>
        <v>0</v>
      </c>
      <c r="J186" s="71"/>
      <c r="K186" s="107">
        <f>K187+K189</f>
        <v>0</v>
      </c>
      <c r="L186" s="70">
        <f>L187+L189</f>
        <v>0</v>
      </c>
      <c r="M186" s="107">
        <f>M187+M189</f>
        <v>0</v>
      </c>
      <c r="N186" s="70">
        <f>N187+N189</f>
        <v>0</v>
      </c>
      <c r="O186" s="70"/>
      <c r="P186" s="107">
        <f>P187+P189</f>
        <v>0</v>
      </c>
      <c r="Q186" s="70">
        <f>Q187+Q189</f>
        <v>0</v>
      </c>
      <c r="R186" s="71"/>
      <c r="S186" s="119">
        <f>S187+S189</f>
        <v>0</v>
      </c>
      <c r="T186" s="72">
        <f>T187+T189</f>
        <v>0</v>
      </c>
    </row>
    <row r="187" spans="1:20" s="58" customFormat="1" ht="15">
      <c r="A187" s="61"/>
      <c r="B187" s="61" t="s">
        <v>49</v>
      </c>
      <c r="C187" s="51">
        <f t="shared" si="13"/>
        <v>0</v>
      </c>
      <c r="D187" s="51">
        <f t="shared" si="15"/>
        <v>0</v>
      </c>
      <c r="E187" s="64"/>
      <c r="F187" s="107">
        <f>SUM(F188:F188)</f>
        <v>0</v>
      </c>
      <c r="G187" s="63">
        <f>SUM(G188:G188)</f>
        <v>0</v>
      </c>
      <c r="H187" s="63">
        <f>SUM(H188:H188)</f>
        <v>0</v>
      </c>
      <c r="I187" s="63">
        <f>SUM(I188:I188)</f>
        <v>0</v>
      </c>
      <c r="J187" s="64"/>
      <c r="K187" s="107">
        <f>SUM(K188:K188)</f>
        <v>0</v>
      </c>
      <c r="L187" s="63">
        <f>SUM(L188:L188)</f>
        <v>0</v>
      </c>
      <c r="M187" s="107">
        <f>SUM(M188:M188)</f>
        <v>0</v>
      </c>
      <c r="N187" s="63">
        <f>SUM(N188:N188)</f>
        <v>0</v>
      </c>
      <c r="O187" s="63"/>
      <c r="P187" s="107">
        <f>SUM(P188:P188)</f>
        <v>0</v>
      </c>
      <c r="Q187" s="63">
        <f>SUM(Q188:Q188)</f>
        <v>0</v>
      </c>
      <c r="R187" s="64"/>
      <c r="S187" s="119">
        <f>SUM(S188:S188)</f>
        <v>0</v>
      </c>
      <c r="T187" s="65">
        <f>SUM(T188:T188)</f>
        <v>0</v>
      </c>
    </row>
    <row r="188" spans="1:20" s="58" customFormat="1" ht="15">
      <c r="A188" s="61"/>
      <c r="B188" s="61" t="s">
        <v>48</v>
      </c>
      <c r="C188" s="51">
        <f t="shared" si="13"/>
        <v>0</v>
      </c>
      <c r="D188" s="51">
        <f t="shared" si="15"/>
        <v>0</v>
      </c>
      <c r="E188" s="64"/>
      <c r="F188" s="107"/>
      <c r="G188" s="63"/>
      <c r="H188" s="63"/>
      <c r="I188" s="63"/>
      <c r="J188" s="64"/>
      <c r="K188" s="107"/>
      <c r="L188" s="63"/>
      <c r="M188" s="107"/>
      <c r="N188" s="63"/>
      <c r="O188" s="63"/>
      <c r="P188" s="107"/>
      <c r="Q188" s="63"/>
      <c r="R188" s="64"/>
      <c r="S188" s="119"/>
      <c r="T188" s="65"/>
    </row>
    <row r="189" spans="1:20" s="58" customFormat="1" ht="15">
      <c r="A189" s="69"/>
      <c r="B189" s="69" t="s">
        <v>21</v>
      </c>
      <c r="C189" s="51">
        <f t="shared" si="13"/>
        <v>0</v>
      </c>
      <c r="D189" s="51">
        <f t="shared" si="15"/>
        <v>0</v>
      </c>
      <c r="E189" s="71"/>
      <c r="F189" s="107">
        <f>SUM(F190:F190)</f>
        <v>0</v>
      </c>
      <c r="G189" s="70">
        <f>SUM(G190:G190)</f>
        <v>0</v>
      </c>
      <c r="H189" s="70">
        <f>SUM(H190:H190)</f>
        <v>0</v>
      </c>
      <c r="I189" s="70">
        <f>SUM(I190:I190)</f>
        <v>0</v>
      </c>
      <c r="J189" s="71"/>
      <c r="K189" s="107">
        <f>SUM(K190:K190)</f>
        <v>0</v>
      </c>
      <c r="L189" s="70">
        <f>SUM(L190:L190)</f>
        <v>0</v>
      </c>
      <c r="M189" s="107">
        <f>SUM(M190:M190)</f>
        <v>0</v>
      </c>
      <c r="N189" s="70">
        <f>SUM(N190:N190)</f>
        <v>0</v>
      </c>
      <c r="O189" s="70"/>
      <c r="P189" s="107">
        <f>SUM(P190:P190)</f>
        <v>0</v>
      </c>
      <c r="Q189" s="70">
        <f>SUM(Q190:Q190)</f>
        <v>0</v>
      </c>
      <c r="R189" s="71"/>
      <c r="S189" s="119">
        <f>SUM(S190:S190)</f>
        <v>0</v>
      </c>
      <c r="T189" s="72">
        <f>SUM(T190:T190)</f>
        <v>0</v>
      </c>
    </row>
    <row r="190" spans="1:20" s="58" customFormat="1" ht="15">
      <c r="A190" s="61"/>
      <c r="B190" s="61" t="s">
        <v>48</v>
      </c>
      <c r="C190" s="51">
        <f t="shared" si="13"/>
        <v>0</v>
      </c>
      <c r="D190" s="51">
        <f t="shared" si="15"/>
        <v>0</v>
      </c>
      <c r="E190" s="64"/>
      <c r="F190" s="107"/>
      <c r="G190" s="63"/>
      <c r="H190" s="63"/>
      <c r="I190" s="63"/>
      <c r="J190" s="64"/>
      <c r="K190" s="107"/>
      <c r="L190" s="63"/>
      <c r="M190" s="107"/>
      <c r="N190" s="63"/>
      <c r="O190" s="63"/>
      <c r="P190" s="107"/>
      <c r="Q190" s="63"/>
      <c r="R190" s="64"/>
      <c r="S190" s="119"/>
      <c r="T190" s="65"/>
    </row>
    <row r="191" spans="1:20" s="58" customFormat="1" ht="15">
      <c r="A191" s="69">
        <v>5219</v>
      </c>
      <c r="B191" s="69" t="s">
        <v>29</v>
      </c>
      <c r="C191" s="51">
        <f t="shared" si="13"/>
        <v>0</v>
      </c>
      <c r="D191" s="51">
        <f t="shared" si="15"/>
        <v>0</v>
      </c>
      <c r="E191" s="71"/>
      <c r="F191" s="107">
        <f>SUM(F192:F192)</f>
        <v>0</v>
      </c>
      <c r="G191" s="70">
        <f>SUM(G192:G192)</f>
        <v>0</v>
      </c>
      <c r="H191" s="70">
        <f>SUM(H192:H192)</f>
        <v>0</v>
      </c>
      <c r="I191" s="70">
        <f>SUM(I192:I192)</f>
        <v>0</v>
      </c>
      <c r="J191" s="73"/>
      <c r="K191" s="107">
        <f>SUM(K192:K192)</f>
        <v>0</v>
      </c>
      <c r="L191" s="70">
        <f>SUM(L192:L192)</f>
        <v>0</v>
      </c>
      <c r="M191" s="107">
        <f>SUM(M192:M192)</f>
        <v>0</v>
      </c>
      <c r="N191" s="70">
        <f>SUM(N192:N192)</f>
        <v>0</v>
      </c>
      <c r="O191" s="70"/>
      <c r="P191" s="107">
        <f>SUM(P192:P192)</f>
        <v>0</v>
      </c>
      <c r="Q191" s="70">
        <f>SUM(Q192:Q192)</f>
        <v>0</v>
      </c>
      <c r="R191" s="73"/>
      <c r="S191" s="119">
        <f>SUM(S192:S192)</f>
        <v>0</v>
      </c>
      <c r="T191" s="72">
        <f>SUM(T192:T192)</f>
        <v>0</v>
      </c>
    </row>
    <row r="192" spans="1:20" s="58" customFormat="1" ht="15">
      <c r="A192" s="61"/>
      <c r="B192" s="61" t="s">
        <v>48</v>
      </c>
      <c r="C192" s="51">
        <f t="shared" si="13"/>
        <v>0</v>
      </c>
      <c r="D192" s="51">
        <f t="shared" si="15"/>
        <v>0</v>
      </c>
      <c r="E192" s="64"/>
      <c r="F192" s="107"/>
      <c r="G192" s="63"/>
      <c r="H192" s="63"/>
      <c r="I192" s="63"/>
      <c r="J192" s="66"/>
      <c r="K192" s="113"/>
      <c r="L192" s="67"/>
      <c r="M192" s="113"/>
      <c r="N192" s="67"/>
      <c r="O192" s="67"/>
      <c r="P192" s="113"/>
      <c r="Q192" s="67"/>
      <c r="R192" s="66"/>
      <c r="S192" s="120"/>
      <c r="T192" s="68"/>
    </row>
    <row r="193" spans="1:20" s="38" customFormat="1" ht="30">
      <c r="A193" s="84" t="s">
        <v>14</v>
      </c>
      <c r="B193" s="84" t="s">
        <v>34</v>
      </c>
      <c r="C193" s="51">
        <f t="shared" si="13"/>
        <v>45284</v>
      </c>
      <c r="D193" s="51">
        <f t="shared" si="15"/>
        <v>495284</v>
      </c>
      <c r="E193" s="85"/>
      <c r="F193" s="106">
        <f>F194+F196+F198+F204+F206+F208+F213</f>
        <v>38454</v>
      </c>
      <c r="G193" s="86">
        <f>G194+G196+G198+G204+G206+G208+G213</f>
        <v>0</v>
      </c>
      <c r="H193" s="86">
        <f>H194+H196+H198+H204+H206+H208+H213</f>
        <v>38454</v>
      </c>
      <c r="I193" s="86">
        <f>I194+I196+I198+I204+I206+I208+I213</f>
        <v>0</v>
      </c>
      <c r="J193" s="85"/>
      <c r="K193" s="106">
        <f>K194+K196+K198+K204+K206+K208+K213</f>
        <v>0</v>
      </c>
      <c r="L193" s="86">
        <f>L194+L196+L198+L204+L206+L208+L213</f>
        <v>0</v>
      </c>
      <c r="M193" s="106">
        <f>M194+M196+M198+M204+M206+M208+M213</f>
        <v>6830</v>
      </c>
      <c r="N193" s="86">
        <f>N194+N196+N198+N204+N206+N208+N213</f>
        <v>6830</v>
      </c>
      <c r="O193" s="86"/>
      <c r="P193" s="106">
        <f>P194+P196+P198+P204+P206+P208+P213</f>
        <v>0</v>
      </c>
      <c r="Q193" s="86">
        <f>Q194+Q196+Q198+Q204+Q206+Q208+Q213</f>
        <v>0</v>
      </c>
      <c r="R193" s="85"/>
      <c r="S193" s="118">
        <f>S194+S196+S198+S204+S206+S208+S213</f>
        <v>0</v>
      </c>
      <c r="T193" s="87">
        <f>T194+T196+T198+T204+T206+T208+T213</f>
        <v>450000</v>
      </c>
    </row>
    <row r="194" spans="1:20" s="58" customFormat="1" ht="30">
      <c r="A194" s="69">
        <v>5201</v>
      </c>
      <c r="B194" s="69" t="s">
        <v>25</v>
      </c>
      <c r="C194" s="51">
        <f t="shared" si="13"/>
        <v>0</v>
      </c>
      <c r="D194" s="51">
        <f aca="true" t="shared" si="16" ref="D194:D206">H194+L194+N194+Q194+T194</f>
        <v>0</v>
      </c>
      <c r="E194" s="71"/>
      <c r="F194" s="107">
        <f>SUM(F195:F195)</f>
        <v>0</v>
      </c>
      <c r="G194" s="70">
        <f>SUM(G195:G195)</f>
        <v>0</v>
      </c>
      <c r="H194" s="70">
        <f>SUM(H195:H195)</f>
        <v>0</v>
      </c>
      <c r="I194" s="70">
        <f>SUM(I195:I195)</f>
        <v>0</v>
      </c>
      <c r="J194" s="71"/>
      <c r="K194" s="107">
        <f>SUM(K195:K195)</f>
        <v>0</v>
      </c>
      <c r="L194" s="70">
        <f>SUM(L195:L195)</f>
        <v>0</v>
      </c>
      <c r="M194" s="107">
        <f>SUM(M195:M195)</f>
        <v>0</v>
      </c>
      <c r="N194" s="70">
        <f>SUM(N195:N195)</f>
        <v>0</v>
      </c>
      <c r="O194" s="70"/>
      <c r="P194" s="107">
        <f>SUM(P195:P195)</f>
        <v>0</v>
      </c>
      <c r="Q194" s="70">
        <f>SUM(Q195:Q195)</f>
        <v>0</v>
      </c>
      <c r="R194" s="71"/>
      <c r="S194" s="119">
        <f>SUM(S195:S195)</f>
        <v>0</v>
      </c>
      <c r="T194" s="72">
        <f>SUM(T195:T195)</f>
        <v>0</v>
      </c>
    </row>
    <row r="195" spans="1:20" s="58" customFormat="1" ht="15">
      <c r="A195" s="61"/>
      <c r="B195" s="61" t="s">
        <v>48</v>
      </c>
      <c r="C195" s="51">
        <f t="shared" si="13"/>
        <v>0</v>
      </c>
      <c r="D195" s="51">
        <f t="shared" si="16"/>
        <v>0</v>
      </c>
      <c r="E195" s="64"/>
      <c r="F195" s="107"/>
      <c r="G195" s="63"/>
      <c r="H195" s="63"/>
      <c r="I195" s="63"/>
      <c r="J195" s="64"/>
      <c r="K195" s="107"/>
      <c r="L195" s="63"/>
      <c r="M195" s="107"/>
      <c r="N195" s="63"/>
      <c r="O195" s="63"/>
      <c r="P195" s="107"/>
      <c r="Q195" s="63"/>
      <c r="R195" s="64"/>
      <c r="S195" s="119"/>
      <c r="T195" s="65"/>
    </row>
    <row r="196" spans="1:20" s="58" customFormat="1" ht="15">
      <c r="A196" s="69">
        <v>5202</v>
      </c>
      <c r="B196" s="69" t="s">
        <v>44</v>
      </c>
      <c r="C196" s="51">
        <f t="shared" si="13"/>
        <v>0</v>
      </c>
      <c r="D196" s="51">
        <f t="shared" si="16"/>
        <v>0</v>
      </c>
      <c r="E196" s="71"/>
      <c r="F196" s="107">
        <f>SUM(F197:F197)</f>
        <v>0</v>
      </c>
      <c r="G196" s="70">
        <f>SUM(G197:G197)</f>
        <v>0</v>
      </c>
      <c r="H196" s="70">
        <f>SUM(H197:H197)</f>
        <v>0</v>
      </c>
      <c r="I196" s="70">
        <f>SUM(I197:I197)</f>
        <v>0</v>
      </c>
      <c r="J196" s="71"/>
      <c r="K196" s="107">
        <f>SUM(K197:K197)</f>
        <v>0</v>
      </c>
      <c r="L196" s="70">
        <f>SUM(L197:L197)</f>
        <v>0</v>
      </c>
      <c r="M196" s="107">
        <f>SUM(M197:M197)</f>
        <v>0</v>
      </c>
      <c r="N196" s="70">
        <f>SUM(N197:N197)</f>
        <v>0</v>
      </c>
      <c r="O196" s="70"/>
      <c r="P196" s="107">
        <f>SUM(P197:P197)</f>
        <v>0</v>
      </c>
      <c r="Q196" s="70">
        <f>SUM(Q197:Q197)</f>
        <v>0</v>
      </c>
      <c r="R196" s="71"/>
      <c r="S196" s="119">
        <f>SUM(S197:S197)</f>
        <v>0</v>
      </c>
      <c r="T196" s="72">
        <f>SUM(T197:T197)</f>
        <v>0</v>
      </c>
    </row>
    <row r="197" spans="1:20" s="58" customFormat="1" ht="15">
      <c r="A197" s="61"/>
      <c r="B197" s="61" t="s">
        <v>48</v>
      </c>
      <c r="C197" s="51">
        <f t="shared" si="13"/>
        <v>0</v>
      </c>
      <c r="D197" s="51">
        <f t="shared" si="16"/>
        <v>0</v>
      </c>
      <c r="E197" s="64"/>
      <c r="F197" s="107"/>
      <c r="G197" s="63"/>
      <c r="H197" s="63"/>
      <c r="I197" s="63"/>
      <c r="J197" s="64"/>
      <c r="K197" s="107"/>
      <c r="L197" s="63"/>
      <c r="M197" s="107"/>
      <c r="N197" s="63"/>
      <c r="O197" s="63"/>
      <c r="P197" s="107"/>
      <c r="Q197" s="63"/>
      <c r="R197" s="64"/>
      <c r="S197" s="119"/>
      <c r="T197" s="65"/>
    </row>
    <row r="198" spans="1:20" s="58" customFormat="1" ht="30">
      <c r="A198" s="69">
        <v>5203</v>
      </c>
      <c r="B198" s="69" t="s">
        <v>26</v>
      </c>
      <c r="C198" s="51">
        <f t="shared" si="13"/>
        <v>45284</v>
      </c>
      <c r="D198" s="51">
        <f t="shared" si="16"/>
        <v>45284</v>
      </c>
      <c r="E198" s="71"/>
      <c r="F198" s="107">
        <f>SUM(F199:F203)</f>
        <v>38454</v>
      </c>
      <c r="G198" s="70">
        <f>SUM(G199:G203)</f>
        <v>0</v>
      </c>
      <c r="H198" s="70">
        <f>SUM(H199:H203)</f>
        <v>38454</v>
      </c>
      <c r="I198" s="70">
        <f>SUM(I199:I203)</f>
        <v>0</v>
      </c>
      <c r="J198" s="71"/>
      <c r="K198" s="107">
        <f>SUM(K199:K203)</f>
        <v>0</v>
      </c>
      <c r="L198" s="70">
        <f>SUM(L199:L203)</f>
        <v>0</v>
      </c>
      <c r="M198" s="107">
        <f>SUM(M199:M203)</f>
        <v>6830</v>
      </c>
      <c r="N198" s="70">
        <f>SUM(N199:N203)</f>
        <v>6830</v>
      </c>
      <c r="O198" s="70"/>
      <c r="P198" s="107">
        <f>SUM(P199:P203)</f>
        <v>0</v>
      </c>
      <c r="Q198" s="70">
        <f>SUM(Q199:Q203)</f>
        <v>0</v>
      </c>
      <c r="R198" s="71"/>
      <c r="S198" s="119">
        <f>SUM(S199:S203)</f>
        <v>0</v>
      </c>
      <c r="T198" s="72">
        <f>SUM(T199:T203)</f>
        <v>0</v>
      </c>
    </row>
    <row r="199" spans="1:20" s="58" customFormat="1" ht="30">
      <c r="A199" s="61"/>
      <c r="B199" s="61" t="s">
        <v>161</v>
      </c>
      <c r="C199" s="51">
        <f t="shared" si="13"/>
        <v>38454</v>
      </c>
      <c r="D199" s="51">
        <f t="shared" si="16"/>
        <v>38454</v>
      </c>
      <c r="E199" s="64" t="s">
        <v>75</v>
      </c>
      <c r="F199" s="107">
        <v>38454</v>
      </c>
      <c r="G199" s="63"/>
      <c r="H199" s="126">
        <v>38454</v>
      </c>
      <c r="I199" s="63"/>
      <c r="J199" s="64"/>
      <c r="K199" s="107"/>
      <c r="L199" s="63"/>
      <c r="M199" s="107"/>
      <c r="N199" s="63"/>
      <c r="O199" s="63"/>
      <c r="P199" s="107"/>
      <c r="Q199" s="63"/>
      <c r="R199" s="64"/>
      <c r="S199" s="119"/>
      <c r="T199" s="65"/>
    </row>
    <row r="200" spans="1:20" s="146" customFormat="1" ht="30">
      <c r="A200" s="143"/>
      <c r="B200" s="143" t="s">
        <v>233</v>
      </c>
      <c r="C200" s="134">
        <f t="shared" si="13"/>
        <v>2500</v>
      </c>
      <c r="D200" s="134">
        <f t="shared" si="16"/>
        <v>2500</v>
      </c>
      <c r="E200" s="135"/>
      <c r="F200" s="136"/>
      <c r="G200" s="137"/>
      <c r="H200" s="163"/>
      <c r="I200" s="137"/>
      <c r="J200" s="135"/>
      <c r="K200" s="136"/>
      <c r="L200" s="137"/>
      <c r="M200" s="136">
        <v>2500</v>
      </c>
      <c r="N200" s="137">
        <v>2500</v>
      </c>
      <c r="O200" s="137"/>
      <c r="P200" s="136"/>
      <c r="Q200" s="137"/>
      <c r="R200" s="135"/>
      <c r="S200" s="144"/>
      <c r="T200" s="145"/>
    </row>
    <row r="201" spans="1:20" s="146" customFormat="1" ht="45">
      <c r="A201" s="143"/>
      <c r="B201" s="143" t="s">
        <v>234</v>
      </c>
      <c r="C201" s="134">
        <f t="shared" si="13"/>
        <v>2000</v>
      </c>
      <c r="D201" s="134">
        <f t="shared" si="16"/>
        <v>2000</v>
      </c>
      <c r="E201" s="135"/>
      <c r="F201" s="136"/>
      <c r="G201" s="137"/>
      <c r="H201" s="163"/>
      <c r="I201" s="137"/>
      <c r="J201" s="135"/>
      <c r="K201" s="136"/>
      <c r="L201" s="137"/>
      <c r="M201" s="136">
        <v>2000</v>
      </c>
      <c r="N201" s="137">
        <v>2000</v>
      </c>
      <c r="O201" s="137"/>
      <c r="P201" s="136"/>
      <c r="Q201" s="137"/>
      <c r="R201" s="135"/>
      <c r="S201" s="144"/>
      <c r="T201" s="145"/>
    </row>
    <row r="202" spans="1:20" s="146" customFormat="1" ht="30">
      <c r="A202" s="143"/>
      <c r="B202" s="160" t="s">
        <v>235</v>
      </c>
      <c r="C202" s="134">
        <f>F202+K202+M202+S202+P202</f>
        <v>2330</v>
      </c>
      <c r="D202" s="134">
        <f t="shared" si="16"/>
        <v>2330</v>
      </c>
      <c r="E202" s="135"/>
      <c r="F202" s="136"/>
      <c r="G202" s="137"/>
      <c r="H202" s="137"/>
      <c r="I202" s="137"/>
      <c r="J202" s="135"/>
      <c r="K202" s="136"/>
      <c r="L202" s="137"/>
      <c r="M202" s="136">
        <v>2330</v>
      </c>
      <c r="N202" s="137">
        <v>2330</v>
      </c>
      <c r="O202" s="137"/>
      <c r="P202" s="136"/>
      <c r="Q202" s="137"/>
      <c r="R202" s="135"/>
      <c r="S202" s="144"/>
      <c r="T202" s="145"/>
    </row>
    <row r="203" spans="1:20" s="58" customFormat="1" ht="15">
      <c r="A203" s="61"/>
      <c r="B203" s="61" t="s">
        <v>48</v>
      </c>
      <c r="C203" s="51">
        <f aca="true" t="shared" si="17" ref="C203:C264">F203+K203+M203+S203+P203</f>
        <v>0</v>
      </c>
      <c r="D203" s="51">
        <f t="shared" si="16"/>
        <v>0</v>
      </c>
      <c r="E203" s="64"/>
      <c r="F203" s="107"/>
      <c r="G203" s="63"/>
      <c r="H203" s="63"/>
      <c r="I203" s="63"/>
      <c r="J203" s="64"/>
      <c r="K203" s="107"/>
      <c r="L203" s="63"/>
      <c r="M203" s="107"/>
      <c r="N203" s="63"/>
      <c r="O203" s="63"/>
      <c r="P203" s="107"/>
      <c r="Q203" s="63"/>
      <c r="R203" s="64"/>
      <c r="S203" s="119"/>
      <c r="T203" s="65"/>
    </row>
    <row r="204" spans="1:20" s="58" customFormat="1" ht="30">
      <c r="A204" s="69">
        <v>5204</v>
      </c>
      <c r="B204" s="69" t="s">
        <v>27</v>
      </c>
      <c r="C204" s="51">
        <f t="shared" si="17"/>
        <v>0</v>
      </c>
      <c r="D204" s="51">
        <f t="shared" si="16"/>
        <v>0</v>
      </c>
      <c r="E204" s="71"/>
      <c r="F204" s="107">
        <f>SUM(F205:F205)</f>
        <v>0</v>
      </c>
      <c r="G204" s="70">
        <f>SUM(G205:G205)</f>
        <v>0</v>
      </c>
      <c r="H204" s="70">
        <f>SUM(H205:H205)</f>
        <v>0</v>
      </c>
      <c r="I204" s="70">
        <f>SUM(I205:I205)</f>
        <v>0</v>
      </c>
      <c r="J204" s="71"/>
      <c r="K204" s="107">
        <f>SUM(K205:K205)</f>
        <v>0</v>
      </c>
      <c r="L204" s="70">
        <f>SUM(L205:L205)</f>
        <v>0</v>
      </c>
      <c r="M204" s="107">
        <f>SUM(M205:M205)</f>
        <v>0</v>
      </c>
      <c r="N204" s="70">
        <f>SUM(N205:N205)</f>
        <v>0</v>
      </c>
      <c r="O204" s="70"/>
      <c r="P204" s="107">
        <f>SUM(P205:P205)</f>
        <v>0</v>
      </c>
      <c r="Q204" s="70">
        <f>SUM(Q205:Q205)</f>
        <v>0</v>
      </c>
      <c r="R204" s="71"/>
      <c r="S204" s="119">
        <f>SUM(S205:S205)</f>
        <v>0</v>
      </c>
      <c r="T204" s="72">
        <f>SUM(T205:T205)</f>
        <v>0</v>
      </c>
    </row>
    <row r="205" spans="1:20" s="58" customFormat="1" ht="15">
      <c r="A205" s="61"/>
      <c r="B205" s="61" t="s">
        <v>48</v>
      </c>
      <c r="C205" s="51">
        <f t="shared" si="17"/>
        <v>0</v>
      </c>
      <c r="D205" s="51">
        <f t="shared" si="16"/>
        <v>0</v>
      </c>
      <c r="E205" s="64"/>
      <c r="F205" s="107"/>
      <c r="G205" s="63"/>
      <c r="H205" s="63"/>
      <c r="I205" s="63"/>
      <c r="J205" s="64"/>
      <c r="K205" s="107"/>
      <c r="L205" s="63"/>
      <c r="M205" s="107"/>
      <c r="N205" s="63"/>
      <c r="O205" s="63"/>
      <c r="P205" s="107"/>
      <c r="Q205" s="63"/>
      <c r="R205" s="64"/>
      <c r="S205" s="119"/>
      <c r="T205" s="65"/>
    </row>
    <row r="206" spans="1:20" s="58" customFormat="1" ht="30">
      <c r="A206" s="69">
        <v>5205</v>
      </c>
      <c r="B206" s="69" t="s">
        <v>28</v>
      </c>
      <c r="C206" s="51">
        <f t="shared" si="17"/>
        <v>0</v>
      </c>
      <c r="D206" s="51">
        <f t="shared" si="16"/>
        <v>0</v>
      </c>
      <c r="E206" s="71"/>
      <c r="F206" s="107">
        <f>SUM(F207:F207)</f>
        <v>0</v>
      </c>
      <c r="G206" s="70">
        <f>SUM(G207:G207)</f>
        <v>0</v>
      </c>
      <c r="H206" s="70">
        <f>SUM(H207:H207)</f>
        <v>0</v>
      </c>
      <c r="I206" s="70">
        <f>SUM(I207:I207)</f>
        <v>0</v>
      </c>
      <c r="J206" s="71"/>
      <c r="K206" s="107">
        <f>SUM(K207:K207)</f>
        <v>0</v>
      </c>
      <c r="L206" s="70">
        <f>SUM(L207:L207)</f>
        <v>0</v>
      </c>
      <c r="M206" s="107">
        <f>SUM(M207:M207)</f>
        <v>0</v>
      </c>
      <c r="N206" s="70">
        <f>SUM(N207:N207)</f>
        <v>0</v>
      </c>
      <c r="O206" s="70"/>
      <c r="P206" s="107">
        <f>SUM(P207:P207)</f>
        <v>0</v>
      </c>
      <c r="Q206" s="70">
        <f>SUM(Q207:Q207)</f>
        <v>0</v>
      </c>
      <c r="R206" s="71"/>
      <c r="S206" s="119">
        <f>SUM(S207:S207)</f>
        <v>0</v>
      </c>
      <c r="T206" s="72">
        <f>SUM(T207:T207)</f>
        <v>0</v>
      </c>
    </row>
    <row r="207" spans="1:20" s="58" customFormat="1" ht="15">
      <c r="A207" s="61"/>
      <c r="B207" s="61" t="s">
        <v>48</v>
      </c>
      <c r="C207" s="51">
        <f t="shared" si="17"/>
        <v>0</v>
      </c>
      <c r="D207" s="51">
        <f aca="true" t="shared" si="18" ref="D207:D215">H207+L207+N207+Q207+T207</f>
        <v>0</v>
      </c>
      <c r="E207" s="64"/>
      <c r="F207" s="107"/>
      <c r="G207" s="63"/>
      <c r="H207" s="63"/>
      <c r="I207" s="63"/>
      <c r="J207" s="64"/>
      <c r="K207" s="107"/>
      <c r="L207" s="63"/>
      <c r="M207" s="107"/>
      <c r="N207" s="63"/>
      <c r="O207" s="63"/>
      <c r="P207" s="107"/>
      <c r="Q207" s="63"/>
      <c r="R207" s="64"/>
      <c r="S207" s="119"/>
      <c r="T207" s="65"/>
    </row>
    <row r="208" spans="1:20" s="58" customFormat="1" ht="30">
      <c r="A208" s="69">
        <v>5206</v>
      </c>
      <c r="B208" s="69" t="s">
        <v>45</v>
      </c>
      <c r="C208" s="51">
        <f t="shared" si="17"/>
        <v>0</v>
      </c>
      <c r="D208" s="51">
        <f t="shared" si="18"/>
        <v>450000</v>
      </c>
      <c r="E208" s="71"/>
      <c r="F208" s="107">
        <f>F209+F211</f>
        <v>0</v>
      </c>
      <c r="G208" s="70">
        <f>G209+G211</f>
        <v>0</v>
      </c>
      <c r="H208" s="70">
        <f>H209+H211</f>
        <v>0</v>
      </c>
      <c r="I208" s="70">
        <f>I209+I211</f>
        <v>0</v>
      </c>
      <c r="J208" s="71"/>
      <c r="K208" s="107">
        <f>K209+K211</f>
        <v>0</v>
      </c>
      <c r="L208" s="70">
        <f>L209+L211</f>
        <v>0</v>
      </c>
      <c r="M208" s="107">
        <f>M209+M211</f>
        <v>0</v>
      </c>
      <c r="N208" s="70">
        <f>N209+N211</f>
        <v>0</v>
      </c>
      <c r="O208" s="70"/>
      <c r="P208" s="107">
        <f>P209+P211</f>
        <v>0</v>
      </c>
      <c r="Q208" s="70">
        <f>Q209+Q211</f>
        <v>0</v>
      </c>
      <c r="R208" s="71"/>
      <c r="S208" s="119">
        <f>S209+S211</f>
        <v>0</v>
      </c>
      <c r="T208" s="72">
        <f>T209+T211</f>
        <v>450000</v>
      </c>
    </row>
    <row r="209" spans="1:20" s="58" customFormat="1" ht="15">
      <c r="A209" s="61"/>
      <c r="B209" s="61" t="s">
        <v>49</v>
      </c>
      <c r="C209" s="51">
        <f t="shared" si="17"/>
        <v>0</v>
      </c>
      <c r="D209" s="51">
        <f t="shared" si="18"/>
        <v>450000</v>
      </c>
      <c r="E209" s="64"/>
      <c r="F209" s="107">
        <f>SUM(F210:F210)</f>
        <v>0</v>
      </c>
      <c r="G209" s="63">
        <f>SUM(G210:G210)</f>
        <v>0</v>
      </c>
      <c r="H209" s="63">
        <f>SUM(H210:H210)</f>
        <v>0</v>
      </c>
      <c r="I209" s="63">
        <f>SUM(I210:I210)</f>
        <v>0</v>
      </c>
      <c r="J209" s="64"/>
      <c r="K209" s="107">
        <f>SUM(K210:K210)</f>
        <v>0</v>
      </c>
      <c r="L209" s="63">
        <f>SUM(L210:L210)</f>
        <v>0</v>
      </c>
      <c r="M209" s="107">
        <f>SUM(M210:M210)</f>
        <v>0</v>
      </c>
      <c r="N209" s="63">
        <f>SUM(N210:N210)</f>
        <v>0</v>
      </c>
      <c r="O209" s="63"/>
      <c r="P209" s="107">
        <f>SUM(P210:P210)</f>
        <v>0</v>
      </c>
      <c r="Q209" s="63">
        <f>SUM(Q210:Q210)</f>
        <v>0</v>
      </c>
      <c r="R209" s="64"/>
      <c r="S209" s="119">
        <f>SUM(S210:S210)</f>
        <v>0</v>
      </c>
      <c r="T209" s="65">
        <f>SUM(T210:T210)</f>
        <v>450000</v>
      </c>
    </row>
    <row r="210" spans="1:20" s="203" customFormat="1" ht="60">
      <c r="A210" s="199"/>
      <c r="B210" s="200" t="s">
        <v>243</v>
      </c>
      <c r="C210" s="187">
        <f t="shared" si="17"/>
        <v>0</v>
      </c>
      <c r="D210" s="187">
        <f t="shared" si="18"/>
        <v>450000</v>
      </c>
      <c r="E210" s="196"/>
      <c r="F210" s="189"/>
      <c r="G210" s="197"/>
      <c r="H210" s="197"/>
      <c r="I210" s="197"/>
      <c r="J210" s="196"/>
      <c r="K210" s="189"/>
      <c r="L210" s="197"/>
      <c r="M210" s="189"/>
      <c r="N210" s="197"/>
      <c r="O210" s="197"/>
      <c r="P210" s="189"/>
      <c r="Q210" s="197"/>
      <c r="R210" s="196">
        <v>96</v>
      </c>
      <c r="S210" s="201">
        <v>0</v>
      </c>
      <c r="T210" s="202">
        <v>450000</v>
      </c>
    </row>
    <row r="211" spans="1:20" s="58" customFormat="1" ht="15">
      <c r="A211" s="69"/>
      <c r="B211" s="69" t="s">
        <v>21</v>
      </c>
      <c r="C211" s="51">
        <f t="shared" si="17"/>
        <v>0</v>
      </c>
      <c r="D211" s="51">
        <f t="shared" si="18"/>
        <v>0</v>
      </c>
      <c r="E211" s="71"/>
      <c r="F211" s="107">
        <f>SUM(F212:F212)</f>
        <v>0</v>
      </c>
      <c r="G211" s="70">
        <f>SUM(G212:G212)</f>
        <v>0</v>
      </c>
      <c r="H211" s="70">
        <f>SUM(H212:H212)</f>
        <v>0</v>
      </c>
      <c r="I211" s="70">
        <f>SUM(I212:I212)</f>
        <v>0</v>
      </c>
      <c r="J211" s="71"/>
      <c r="K211" s="107">
        <f>SUM(K212:K212)</f>
        <v>0</v>
      </c>
      <c r="L211" s="70">
        <f>SUM(L212:L212)</f>
        <v>0</v>
      </c>
      <c r="M211" s="107">
        <f>SUM(M212:M212)</f>
        <v>0</v>
      </c>
      <c r="N211" s="70">
        <f>SUM(N212:N212)</f>
        <v>0</v>
      </c>
      <c r="O211" s="70"/>
      <c r="P211" s="107">
        <f>SUM(P212:P212)</f>
        <v>0</v>
      </c>
      <c r="Q211" s="70">
        <f>SUM(Q212:Q212)</f>
        <v>0</v>
      </c>
      <c r="R211" s="71"/>
      <c r="S211" s="119">
        <f>SUM(S212:S212)</f>
        <v>0</v>
      </c>
      <c r="T211" s="72">
        <f>SUM(T212:T212)</f>
        <v>0</v>
      </c>
    </row>
    <row r="212" spans="1:20" s="58" customFormat="1" ht="15">
      <c r="A212" s="61"/>
      <c r="B212" s="61" t="s">
        <v>48</v>
      </c>
      <c r="C212" s="51">
        <f t="shared" si="17"/>
        <v>0</v>
      </c>
      <c r="D212" s="51">
        <f t="shared" si="18"/>
        <v>0</v>
      </c>
      <c r="E212" s="64"/>
      <c r="F212" s="107"/>
      <c r="G212" s="63"/>
      <c r="H212" s="63"/>
      <c r="I212" s="63"/>
      <c r="J212" s="64"/>
      <c r="K212" s="107"/>
      <c r="L212" s="63"/>
      <c r="M212" s="107"/>
      <c r="N212" s="63"/>
      <c r="O212" s="63"/>
      <c r="P212" s="107"/>
      <c r="Q212" s="63"/>
      <c r="R212" s="64"/>
      <c r="S212" s="119"/>
      <c r="T212" s="65"/>
    </row>
    <row r="213" spans="1:20" s="58" customFormat="1" ht="15">
      <c r="A213" s="69">
        <v>5219</v>
      </c>
      <c r="B213" s="69" t="s">
        <v>29</v>
      </c>
      <c r="C213" s="51">
        <f t="shared" si="17"/>
        <v>0</v>
      </c>
      <c r="D213" s="51">
        <f t="shared" si="18"/>
        <v>0</v>
      </c>
      <c r="E213" s="71"/>
      <c r="F213" s="107">
        <f>SUM(F214:F214)</f>
        <v>0</v>
      </c>
      <c r="G213" s="70">
        <f>SUM(G214:G214)</f>
        <v>0</v>
      </c>
      <c r="H213" s="70">
        <f>SUM(H214:H214)</f>
        <v>0</v>
      </c>
      <c r="I213" s="70">
        <f>SUM(I214:I214)</f>
        <v>0</v>
      </c>
      <c r="J213" s="73"/>
      <c r="K213" s="107">
        <f>SUM(K214:K214)</f>
        <v>0</v>
      </c>
      <c r="L213" s="70">
        <f>SUM(L214:L214)</f>
        <v>0</v>
      </c>
      <c r="M213" s="107">
        <f>SUM(M214:M214)</f>
        <v>0</v>
      </c>
      <c r="N213" s="70">
        <f>SUM(N214:N214)</f>
        <v>0</v>
      </c>
      <c r="O213" s="70"/>
      <c r="P213" s="107">
        <f>SUM(P214:P214)</f>
        <v>0</v>
      </c>
      <c r="Q213" s="70">
        <f>SUM(Q214:Q214)</f>
        <v>0</v>
      </c>
      <c r="R213" s="73"/>
      <c r="S213" s="119">
        <f>SUM(S214:S214)</f>
        <v>0</v>
      </c>
      <c r="T213" s="72">
        <f>SUM(T214:T214)</f>
        <v>0</v>
      </c>
    </row>
    <row r="214" spans="1:20" s="58" customFormat="1" ht="15">
      <c r="A214" s="61"/>
      <c r="B214" s="61" t="s">
        <v>48</v>
      </c>
      <c r="C214" s="51">
        <f t="shared" si="17"/>
        <v>0</v>
      </c>
      <c r="D214" s="51">
        <f t="shared" si="18"/>
        <v>0</v>
      </c>
      <c r="E214" s="64"/>
      <c r="F214" s="107"/>
      <c r="G214" s="63"/>
      <c r="H214" s="63"/>
      <c r="I214" s="63"/>
      <c r="J214" s="66"/>
      <c r="K214" s="113"/>
      <c r="L214" s="67"/>
      <c r="M214" s="113"/>
      <c r="N214" s="67"/>
      <c r="O214" s="67"/>
      <c r="P214" s="113"/>
      <c r="Q214" s="67"/>
      <c r="R214" s="66"/>
      <c r="S214" s="120"/>
      <c r="T214" s="68"/>
    </row>
    <row r="215" spans="1:20" s="38" customFormat="1" ht="60">
      <c r="A215" s="84" t="s">
        <v>15</v>
      </c>
      <c r="B215" s="84" t="s">
        <v>35</v>
      </c>
      <c r="C215" s="51">
        <f t="shared" si="17"/>
        <v>4267010</v>
      </c>
      <c r="D215" s="51">
        <f t="shared" si="18"/>
        <v>4486157</v>
      </c>
      <c r="E215" s="85"/>
      <c r="F215" s="106">
        <f>F216+F219+F221+F230+F235+F237+F247</f>
        <v>0</v>
      </c>
      <c r="G215" s="86">
        <f>G216+G219+G221+G230+G235+G237+G247</f>
        <v>0</v>
      </c>
      <c r="H215" s="86">
        <f>H216+H219+H221+H230+H235+H237+H247</f>
        <v>0</v>
      </c>
      <c r="I215" s="86">
        <f>I216+I219+I221+I230+I235+I237+I247</f>
        <v>0</v>
      </c>
      <c r="J215" s="85"/>
      <c r="K215" s="106">
        <f>K216+K219+K221+K230+K235+K237+K247</f>
        <v>1673941</v>
      </c>
      <c r="L215" s="86">
        <f>L216+L219+L221+L230+L235+L237+L247</f>
        <v>1673941</v>
      </c>
      <c r="M215" s="106">
        <f>M216+M219+M221+M230+M235+M237</f>
        <v>793069</v>
      </c>
      <c r="N215" s="86">
        <f>N216+N219+N221+N230+N235+N237</f>
        <v>1012216</v>
      </c>
      <c r="O215" s="86"/>
      <c r="P215" s="106">
        <f>P216+P219+P221+P230+P235+P237+P247</f>
        <v>0</v>
      </c>
      <c r="Q215" s="86">
        <f>Q216+Q219+Q221+Q230+Q235+Q237+Q247</f>
        <v>0</v>
      </c>
      <c r="R215" s="85"/>
      <c r="S215" s="118">
        <f>S216+S219+S221+S230+S235+S237+S247</f>
        <v>1800000</v>
      </c>
      <c r="T215" s="87">
        <f>T216+T219+T221+T230+T235+T237+T247</f>
        <v>1800000</v>
      </c>
    </row>
    <row r="216" spans="1:20" ht="30">
      <c r="A216" s="16">
        <v>5201</v>
      </c>
      <c r="B216" s="16" t="s">
        <v>25</v>
      </c>
      <c r="C216" s="51">
        <f t="shared" si="17"/>
        <v>0</v>
      </c>
      <c r="D216" s="51">
        <f aca="true" t="shared" si="19" ref="D216:D221">H216+L216+N216+Q216+T216</f>
        <v>0</v>
      </c>
      <c r="E216" s="9"/>
      <c r="F216" s="107">
        <f>SUM(F217:F218)</f>
        <v>0</v>
      </c>
      <c r="G216" s="32">
        <f>SUM(G217:G218)</f>
        <v>0</v>
      </c>
      <c r="H216" s="32">
        <f>SUM(H217:H218)</f>
        <v>0</v>
      </c>
      <c r="I216" s="32">
        <f>SUM(I217:I218)</f>
        <v>0</v>
      </c>
      <c r="J216" s="3"/>
      <c r="K216" s="106">
        <f>SUM(K217:K218)</f>
        <v>0</v>
      </c>
      <c r="L216" s="31">
        <f>SUM(L217:L218)</f>
        <v>0</v>
      </c>
      <c r="M216" s="106">
        <f>SUM(M217:M218)</f>
        <v>0</v>
      </c>
      <c r="N216" s="31">
        <f>SUM(N217:N218)</f>
        <v>0</v>
      </c>
      <c r="O216" s="31"/>
      <c r="P216" s="106">
        <f>SUM(P217:P218)</f>
        <v>0</v>
      </c>
      <c r="Q216" s="31">
        <f>SUM(Q217:Q218)</f>
        <v>0</v>
      </c>
      <c r="R216" s="3"/>
      <c r="S216" s="118">
        <f>SUM(S217:S218)</f>
        <v>0</v>
      </c>
      <c r="T216" s="26">
        <f>SUM(T217:T218)</f>
        <v>0</v>
      </c>
    </row>
    <row r="217" spans="1:20" ht="15">
      <c r="A217" s="16"/>
      <c r="B217" s="16"/>
      <c r="C217" s="51">
        <f t="shared" si="17"/>
        <v>0</v>
      </c>
      <c r="D217" s="51">
        <f t="shared" si="19"/>
        <v>0</v>
      </c>
      <c r="E217" s="9"/>
      <c r="F217" s="107"/>
      <c r="G217" s="32"/>
      <c r="H217" s="32"/>
      <c r="I217" s="32"/>
      <c r="J217" s="3"/>
      <c r="K217" s="106"/>
      <c r="L217" s="31"/>
      <c r="M217" s="106"/>
      <c r="N217" s="31"/>
      <c r="O217" s="31"/>
      <c r="P217" s="106"/>
      <c r="Q217" s="31"/>
      <c r="R217" s="3"/>
      <c r="S217" s="118"/>
      <c r="T217" s="26"/>
    </row>
    <row r="218" spans="1:20" ht="15">
      <c r="A218" s="16"/>
      <c r="B218" s="16" t="s">
        <v>48</v>
      </c>
      <c r="C218" s="51">
        <f t="shared" si="17"/>
        <v>0</v>
      </c>
      <c r="D218" s="51">
        <f t="shared" si="19"/>
        <v>0</v>
      </c>
      <c r="E218" s="9"/>
      <c r="F218" s="107"/>
      <c r="G218" s="32"/>
      <c r="H218" s="32"/>
      <c r="I218" s="32"/>
      <c r="J218" s="3"/>
      <c r="K218" s="106"/>
      <c r="L218" s="31"/>
      <c r="M218" s="106"/>
      <c r="N218" s="31"/>
      <c r="O218" s="31"/>
      <c r="P218" s="106"/>
      <c r="Q218" s="31"/>
      <c r="R218" s="3"/>
      <c r="S218" s="118"/>
      <c r="T218" s="26"/>
    </row>
    <row r="219" spans="1:20" ht="15">
      <c r="A219" s="16">
        <v>5202</v>
      </c>
      <c r="B219" s="16" t="s">
        <v>44</v>
      </c>
      <c r="C219" s="51">
        <f t="shared" si="17"/>
        <v>0</v>
      </c>
      <c r="D219" s="51">
        <f t="shared" si="19"/>
        <v>0</v>
      </c>
      <c r="E219" s="9"/>
      <c r="F219" s="107">
        <f>SUM(F220:F220)</f>
        <v>0</v>
      </c>
      <c r="G219" s="32">
        <f>SUM(G220:G220)</f>
        <v>0</v>
      </c>
      <c r="H219" s="32">
        <f>SUM(H220:H220)</f>
        <v>0</v>
      </c>
      <c r="I219" s="32">
        <f>SUM(I220:I220)</f>
        <v>0</v>
      </c>
      <c r="J219" s="3"/>
      <c r="K219" s="106">
        <f aca="true" t="shared" si="20" ref="K219:Q219">SUM(K220:K220)</f>
        <v>0</v>
      </c>
      <c r="L219" s="31">
        <f t="shared" si="20"/>
        <v>0</v>
      </c>
      <c r="M219" s="106">
        <f t="shared" si="20"/>
        <v>0</v>
      </c>
      <c r="N219" s="31">
        <f t="shared" si="20"/>
        <v>0</v>
      </c>
      <c r="O219" s="31"/>
      <c r="P219" s="106">
        <f t="shared" si="20"/>
        <v>0</v>
      </c>
      <c r="Q219" s="31">
        <f t="shared" si="20"/>
        <v>0</v>
      </c>
      <c r="R219" s="3"/>
      <c r="S219" s="118">
        <f>SUM(S220:S220)</f>
        <v>0</v>
      </c>
      <c r="T219" s="26">
        <f>SUM(T220:T220)</f>
        <v>0</v>
      </c>
    </row>
    <row r="220" spans="1:20" ht="15">
      <c r="A220" s="16"/>
      <c r="B220" s="97"/>
      <c r="C220" s="51">
        <f t="shared" si="17"/>
        <v>0</v>
      </c>
      <c r="D220" s="51">
        <f t="shared" si="19"/>
        <v>0</v>
      </c>
      <c r="E220" s="9"/>
      <c r="F220" s="107"/>
      <c r="G220" s="32"/>
      <c r="H220" s="32"/>
      <c r="I220" s="32"/>
      <c r="J220" s="3"/>
      <c r="K220" s="106"/>
      <c r="L220" s="31"/>
      <c r="M220" s="106"/>
      <c r="N220" s="31"/>
      <c r="O220" s="31"/>
      <c r="P220" s="106"/>
      <c r="Q220" s="31"/>
      <c r="R220" s="3"/>
      <c r="S220" s="118"/>
      <c r="T220" s="26"/>
    </row>
    <row r="221" spans="1:20" ht="30">
      <c r="A221" s="16">
        <v>5203</v>
      </c>
      <c r="B221" s="16" t="s">
        <v>26</v>
      </c>
      <c r="C221" s="51">
        <f t="shared" si="17"/>
        <v>1162909</v>
      </c>
      <c r="D221" s="51">
        <f t="shared" si="19"/>
        <v>1133416</v>
      </c>
      <c r="E221" s="9"/>
      <c r="F221" s="107">
        <f>SUM(F222:F229)</f>
        <v>0</v>
      </c>
      <c r="G221" s="32">
        <f>SUM(G222:G229)</f>
        <v>0</v>
      </c>
      <c r="H221" s="32">
        <f>SUM(H222:H229)</f>
        <v>0</v>
      </c>
      <c r="I221" s="32">
        <f>SUM(I222:I229)</f>
        <v>0</v>
      </c>
      <c r="J221" s="3"/>
      <c r="K221" s="106">
        <f>SUM(K222:K229)</f>
        <v>1062056</v>
      </c>
      <c r="L221" s="31">
        <f>SUM(L222:L229)</f>
        <v>1062056</v>
      </c>
      <c r="M221" s="106">
        <f>SUM(M222:M229)</f>
        <v>100853</v>
      </c>
      <c r="N221" s="31">
        <f>SUM(N222:N229)</f>
        <v>71360</v>
      </c>
      <c r="O221" s="31"/>
      <c r="P221" s="106">
        <f>SUM(P222:P229)</f>
        <v>0</v>
      </c>
      <c r="Q221" s="31">
        <f>SUM(Q222:Q229)</f>
        <v>0</v>
      </c>
      <c r="R221" s="3"/>
      <c r="S221" s="118">
        <f>SUM(S222:S229)</f>
        <v>0</v>
      </c>
      <c r="T221" s="26">
        <f>SUM(T222:T229)</f>
        <v>0</v>
      </c>
    </row>
    <row r="222" spans="1:20" s="195" customFormat="1" ht="30">
      <c r="A222" s="186"/>
      <c r="B222" s="186" t="s">
        <v>110</v>
      </c>
      <c r="C222" s="187">
        <f t="shared" si="17"/>
        <v>10000</v>
      </c>
      <c r="D222" s="187">
        <f aca="true" t="shared" si="21" ref="D222:D229">H222+L222+N222+Q222+T222</f>
        <v>21360</v>
      </c>
      <c r="E222" s="196"/>
      <c r="F222" s="189"/>
      <c r="G222" s="197"/>
      <c r="H222" s="197"/>
      <c r="I222" s="197"/>
      <c r="J222" s="196"/>
      <c r="K222" s="191"/>
      <c r="L222" s="198"/>
      <c r="M222" s="191">
        <v>10000</v>
      </c>
      <c r="N222" s="198">
        <v>21360</v>
      </c>
      <c r="O222" s="198"/>
      <c r="P222" s="191"/>
      <c r="Q222" s="198"/>
      <c r="R222" s="188"/>
      <c r="S222" s="193"/>
      <c r="T222" s="194"/>
    </row>
    <row r="223" spans="1:20" ht="15">
      <c r="A223" s="16"/>
      <c r="B223" s="16" t="s">
        <v>163</v>
      </c>
      <c r="C223" s="51">
        <f t="shared" si="17"/>
        <v>30000</v>
      </c>
      <c r="D223" s="51">
        <f t="shared" si="21"/>
        <v>30000</v>
      </c>
      <c r="E223" s="64"/>
      <c r="F223" s="107"/>
      <c r="G223" s="63"/>
      <c r="H223" s="63"/>
      <c r="I223" s="63"/>
      <c r="J223" s="66"/>
      <c r="K223" s="106"/>
      <c r="L223" s="57"/>
      <c r="M223" s="106">
        <v>30000</v>
      </c>
      <c r="N223" s="57">
        <v>30000</v>
      </c>
      <c r="O223" s="57"/>
      <c r="P223" s="106"/>
      <c r="Q223" s="57"/>
      <c r="R223" s="3"/>
      <c r="S223" s="118"/>
      <c r="T223" s="26"/>
    </row>
    <row r="224" spans="1:20" ht="30">
      <c r="A224" s="16"/>
      <c r="B224" s="16" t="s">
        <v>216</v>
      </c>
      <c r="C224" s="51">
        <f>F224+K224+M224+S224+P224</f>
        <v>20000</v>
      </c>
      <c r="D224" s="51">
        <f>H224+L224+N224+Q224+T224</f>
        <v>20000</v>
      </c>
      <c r="E224" s="64"/>
      <c r="F224" s="107"/>
      <c r="G224" s="63"/>
      <c r="H224" s="63"/>
      <c r="I224" s="63"/>
      <c r="J224" s="66"/>
      <c r="K224" s="106"/>
      <c r="L224" s="57"/>
      <c r="M224" s="106">
        <v>20000</v>
      </c>
      <c r="N224" s="57">
        <v>20000</v>
      </c>
      <c r="O224" s="57"/>
      <c r="P224" s="106"/>
      <c r="Q224" s="57"/>
      <c r="R224" s="3"/>
      <c r="S224" s="118"/>
      <c r="T224" s="26"/>
    </row>
    <row r="225" spans="1:20" s="58" customFormat="1" ht="45">
      <c r="A225" s="61"/>
      <c r="B225" s="61" t="s">
        <v>111</v>
      </c>
      <c r="C225" s="51">
        <f t="shared" si="17"/>
        <v>0</v>
      </c>
      <c r="D225" s="51">
        <f t="shared" si="21"/>
        <v>0</v>
      </c>
      <c r="E225" s="64"/>
      <c r="F225" s="107"/>
      <c r="G225" s="63"/>
      <c r="H225" s="63"/>
      <c r="I225" s="63"/>
      <c r="J225" s="66" t="s">
        <v>107</v>
      </c>
      <c r="K225" s="106">
        <v>0</v>
      </c>
      <c r="L225" s="57"/>
      <c r="M225" s="106"/>
      <c r="N225" s="57"/>
      <c r="O225" s="57"/>
      <c r="P225" s="106"/>
      <c r="Q225" s="57"/>
      <c r="R225" s="66"/>
      <c r="S225" s="118"/>
      <c r="T225" s="77"/>
    </row>
    <row r="226" spans="1:20" s="171" customFormat="1" ht="45">
      <c r="A226" s="165"/>
      <c r="B226" s="147" t="s">
        <v>112</v>
      </c>
      <c r="C226" s="149">
        <f t="shared" si="17"/>
        <v>114845</v>
      </c>
      <c r="D226" s="149">
        <f t="shared" si="21"/>
        <v>114585</v>
      </c>
      <c r="E226" s="150"/>
      <c r="F226" s="151"/>
      <c r="G226" s="152"/>
      <c r="H226" s="152"/>
      <c r="I226" s="152"/>
      <c r="J226" s="150" t="s">
        <v>107</v>
      </c>
      <c r="K226" s="167">
        <v>114845</v>
      </c>
      <c r="L226" s="168">
        <v>114585</v>
      </c>
      <c r="M226" s="167"/>
      <c r="N226" s="168"/>
      <c r="O226" s="168"/>
      <c r="P226" s="167"/>
      <c r="Q226" s="168"/>
      <c r="R226" s="184"/>
      <c r="S226" s="169"/>
      <c r="T226" s="170"/>
    </row>
    <row r="227" spans="1:20" s="171" customFormat="1" ht="60">
      <c r="A227" s="165"/>
      <c r="B227" s="147" t="s">
        <v>113</v>
      </c>
      <c r="C227" s="149">
        <f t="shared" si="17"/>
        <v>81496</v>
      </c>
      <c r="D227" s="149">
        <f t="shared" si="21"/>
        <v>50420</v>
      </c>
      <c r="E227" s="150"/>
      <c r="F227" s="151"/>
      <c r="G227" s="152"/>
      <c r="H227" s="152"/>
      <c r="I227" s="152"/>
      <c r="J227" s="150" t="s">
        <v>107</v>
      </c>
      <c r="K227" s="151">
        <v>81496</v>
      </c>
      <c r="L227" s="168">
        <v>50420</v>
      </c>
      <c r="M227" s="151"/>
      <c r="N227" s="168"/>
      <c r="O227" s="168"/>
      <c r="P227" s="151"/>
      <c r="Q227" s="168"/>
      <c r="R227" s="150"/>
      <c r="S227" s="169"/>
      <c r="T227" s="170"/>
    </row>
    <row r="228" spans="1:20" s="171" customFormat="1" ht="60">
      <c r="A228" s="165"/>
      <c r="B228" s="147" t="s">
        <v>114</v>
      </c>
      <c r="C228" s="149">
        <f t="shared" si="17"/>
        <v>544844</v>
      </c>
      <c r="D228" s="149">
        <f t="shared" si="21"/>
        <v>517411</v>
      </c>
      <c r="E228" s="150"/>
      <c r="F228" s="151"/>
      <c r="G228" s="152"/>
      <c r="H228" s="152"/>
      <c r="I228" s="152"/>
      <c r="J228" s="150" t="s">
        <v>107</v>
      </c>
      <c r="K228" s="167">
        <v>503991</v>
      </c>
      <c r="L228" s="168">
        <v>517411</v>
      </c>
      <c r="M228" s="167">
        <v>40853</v>
      </c>
      <c r="N228" s="168">
        <v>0</v>
      </c>
      <c r="O228" s="168"/>
      <c r="P228" s="167"/>
      <c r="Q228" s="168"/>
      <c r="R228" s="184"/>
      <c r="S228" s="169"/>
      <c r="T228" s="170"/>
    </row>
    <row r="229" spans="1:20" s="171" customFormat="1" ht="45">
      <c r="A229" s="165"/>
      <c r="B229" s="147" t="s">
        <v>115</v>
      </c>
      <c r="C229" s="149">
        <f t="shared" si="17"/>
        <v>361724</v>
      </c>
      <c r="D229" s="149">
        <f t="shared" si="21"/>
        <v>379640</v>
      </c>
      <c r="E229" s="150"/>
      <c r="F229" s="151"/>
      <c r="G229" s="152"/>
      <c r="H229" s="152"/>
      <c r="I229" s="152"/>
      <c r="J229" s="150" t="s">
        <v>107</v>
      </c>
      <c r="K229" s="167">
        <v>361724</v>
      </c>
      <c r="L229" s="168">
        <v>379640</v>
      </c>
      <c r="M229" s="167"/>
      <c r="N229" s="168"/>
      <c r="O229" s="168"/>
      <c r="P229" s="167"/>
      <c r="Q229" s="168"/>
      <c r="R229" s="184"/>
      <c r="S229" s="169"/>
      <c r="T229" s="170"/>
    </row>
    <row r="230" spans="1:20" ht="30">
      <c r="A230" s="16">
        <v>5204</v>
      </c>
      <c r="B230" s="16" t="s">
        <v>27</v>
      </c>
      <c r="C230" s="51">
        <f>F230+K230+M230+S230+P230</f>
        <v>179000</v>
      </c>
      <c r="D230" s="51">
        <f aca="true" t="shared" si="22" ref="D230:D235">H230+L230+N230+Q230+T230</f>
        <v>167640</v>
      </c>
      <c r="E230" s="9"/>
      <c r="F230" s="107">
        <f>SUM(F231:F234)</f>
        <v>0</v>
      </c>
      <c r="G230" s="32">
        <f>SUM(G231:G234)</f>
        <v>0</v>
      </c>
      <c r="H230" s="32">
        <f>SUM(H231:H234)</f>
        <v>0</v>
      </c>
      <c r="I230" s="32">
        <f>SUM(I231:I234)</f>
        <v>0</v>
      </c>
      <c r="J230" s="3"/>
      <c r="K230" s="106">
        <f>SUM(K231:K234)</f>
        <v>44000</v>
      </c>
      <c r="L230" s="31">
        <f>SUM(L231:L234)</f>
        <v>44000</v>
      </c>
      <c r="M230" s="106">
        <f>SUM(M231:M234)</f>
        <v>135000</v>
      </c>
      <c r="N230" s="31">
        <f>SUM(N231:N234)</f>
        <v>123640</v>
      </c>
      <c r="O230" s="31"/>
      <c r="P230" s="106">
        <f>SUM(P231:P234)</f>
        <v>0</v>
      </c>
      <c r="Q230" s="31">
        <f>SUM(Q231:Q234)</f>
        <v>0</v>
      </c>
      <c r="R230" s="3"/>
      <c r="S230" s="118">
        <f>SUM(S231:S234)</f>
        <v>0</v>
      </c>
      <c r="T230" s="26">
        <f>SUM(T231:T234)</f>
        <v>0</v>
      </c>
    </row>
    <row r="231" spans="1:20" ht="30">
      <c r="A231" s="16"/>
      <c r="B231" s="61" t="s">
        <v>210</v>
      </c>
      <c r="C231" s="51">
        <f t="shared" si="17"/>
        <v>44000</v>
      </c>
      <c r="D231" s="51">
        <f t="shared" si="22"/>
        <v>44000</v>
      </c>
      <c r="E231" s="64"/>
      <c r="F231" s="107"/>
      <c r="G231" s="63"/>
      <c r="H231" s="63"/>
      <c r="I231" s="63"/>
      <c r="J231" s="66" t="s">
        <v>121</v>
      </c>
      <c r="K231" s="107">
        <v>44000</v>
      </c>
      <c r="L231" s="57">
        <v>44000</v>
      </c>
      <c r="M231" s="107"/>
      <c r="N231" s="57"/>
      <c r="O231" s="57"/>
      <c r="P231" s="107"/>
      <c r="Q231" s="57"/>
      <c r="R231" s="66"/>
      <c r="S231" s="107"/>
      <c r="T231" s="77"/>
    </row>
    <row r="232" spans="1:20" s="195" customFormat="1" ht="30">
      <c r="A232" s="186"/>
      <c r="B232" s="186" t="s">
        <v>164</v>
      </c>
      <c r="C232" s="187">
        <f t="shared" si="17"/>
        <v>80000</v>
      </c>
      <c r="D232" s="187">
        <f t="shared" si="22"/>
        <v>68640</v>
      </c>
      <c r="E232" s="188"/>
      <c r="F232" s="189"/>
      <c r="G232" s="190"/>
      <c r="H232" s="190"/>
      <c r="I232" s="190"/>
      <c r="J232" s="188"/>
      <c r="K232" s="191"/>
      <c r="L232" s="192"/>
      <c r="M232" s="191">
        <v>80000</v>
      </c>
      <c r="N232" s="192">
        <v>68640</v>
      </c>
      <c r="O232" s="192"/>
      <c r="P232" s="191"/>
      <c r="Q232" s="192"/>
      <c r="R232" s="188"/>
      <c r="S232" s="193"/>
      <c r="T232" s="194"/>
    </row>
    <row r="233" spans="1:20" ht="30">
      <c r="A233" s="16"/>
      <c r="B233" s="16" t="s">
        <v>165</v>
      </c>
      <c r="C233" s="51">
        <f t="shared" si="17"/>
        <v>35000</v>
      </c>
      <c r="D233" s="51">
        <f t="shared" si="22"/>
        <v>35000</v>
      </c>
      <c r="E233" s="9"/>
      <c r="F233" s="107"/>
      <c r="G233" s="32"/>
      <c r="H233" s="32"/>
      <c r="I233" s="32"/>
      <c r="J233" s="3"/>
      <c r="K233" s="106"/>
      <c r="L233" s="31"/>
      <c r="M233" s="106">
        <v>35000</v>
      </c>
      <c r="N233" s="31">
        <v>35000</v>
      </c>
      <c r="O233" s="31"/>
      <c r="P233" s="106"/>
      <c r="Q233" s="31"/>
      <c r="R233" s="3"/>
      <c r="S233" s="118"/>
      <c r="T233" s="26"/>
    </row>
    <row r="234" spans="1:20" ht="30">
      <c r="A234" s="16"/>
      <c r="B234" s="88" t="s">
        <v>209</v>
      </c>
      <c r="C234" s="51">
        <f t="shared" si="17"/>
        <v>20000</v>
      </c>
      <c r="D234" s="51">
        <f t="shared" si="22"/>
        <v>20000</v>
      </c>
      <c r="E234" s="9"/>
      <c r="F234" s="107"/>
      <c r="G234" s="32"/>
      <c r="H234" s="32"/>
      <c r="I234" s="32"/>
      <c r="J234" s="3"/>
      <c r="K234" s="106"/>
      <c r="L234" s="31"/>
      <c r="M234" s="106">
        <v>20000</v>
      </c>
      <c r="N234" s="31">
        <v>20000</v>
      </c>
      <c r="O234" s="31"/>
      <c r="P234" s="106"/>
      <c r="Q234" s="31"/>
      <c r="R234" s="3"/>
      <c r="S234" s="118"/>
      <c r="T234" s="26"/>
    </row>
    <row r="235" spans="1:20" ht="30">
      <c r="A235" s="16">
        <v>5205</v>
      </c>
      <c r="B235" s="16" t="s">
        <v>28</v>
      </c>
      <c r="C235" s="51">
        <f t="shared" si="17"/>
        <v>0</v>
      </c>
      <c r="D235" s="51">
        <f t="shared" si="22"/>
        <v>0</v>
      </c>
      <c r="E235" s="9"/>
      <c r="F235" s="107">
        <f>SUM(F236:F236)</f>
        <v>0</v>
      </c>
      <c r="G235" s="32">
        <f>SUM(G236:G236)</f>
        <v>0</v>
      </c>
      <c r="H235" s="32">
        <f>SUM(H236:H236)</f>
        <v>0</v>
      </c>
      <c r="I235" s="32">
        <f>SUM(I236:I236)</f>
        <v>0</v>
      </c>
      <c r="J235" s="3"/>
      <c r="K235" s="106">
        <f>SUM(K236:K236)</f>
        <v>0</v>
      </c>
      <c r="L235" s="31">
        <f>SUM(L236:L236)</f>
        <v>0</v>
      </c>
      <c r="M235" s="106">
        <f>SUM(M236:M236)</f>
        <v>0</v>
      </c>
      <c r="N235" s="31">
        <f>SUM(N236:N236)</f>
        <v>0</v>
      </c>
      <c r="O235" s="31"/>
      <c r="P235" s="106">
        <f>SUM(P236:P236)</f>
        <v>0</v>
      </c>
      <c r="Q235" s="31">
        <f>SUM(Q236:Q236)</f>
        <v>0</v>
      </c>
      <c r="R235" s="3"/>
      <c r="S235" s="118">
        <f>SUM(S236:S236)</f>
        <v>0</v>
      </c>
      <c r="T235" s="26">
        <f>SUM(T236:T236)</f>
        <v>0</v>
      </c>
    </row>
    <row r="236" spans="1:20" ht="15">
      <c r="A236" s="16"/>
      <c r="B236" s="16" t="s">
        <v>48</v>
      </c>
      <c r="C236" s="51">
        <f t="shared" si="17"/>
        <v>0</v>
      </c>
      <c r="D236" s="51">
        <f aca="true" t="shared" si="23" ref="D236:D257">H236+L236+N236+Q236+T236</f>
        <v>0</v>
      </c>
      <c r="E236" s="9"/>
      <c r="F236" s="107"/>
      <c r="G236" s="32"/>
      <c r="H236" s="32"/>
      <c r="I236" s="32"/>
      <c r="J236" s="3"/>
      <c r="K236" s="106"/>
      <c r="L236" s="31"/>
      <c r="M236" s="106"/>
      <c r="N236" s="31"/>
      <c r="O236" s="31"/>
      <c r="P236" s="106"/>
      <c r="Q236" s="31"/>
      <c r="R236" s="3"/>
      <c r="S236" s="118"/>
      <c r="T236" s="26"/>
    </row>
    <row r="237" spans="1:20" ht="30">
      <c r="A237" s="16">
        <v>5206</v>
      </c>
      <c r="B237" s="16" t="s">
        <v>45</v>
      </c>
      <c r="C237" s="51">
        <f t="shared" si="17"/>
        <v>2925101</v>
      </c>
      <c r="D237" s="51">
        <f t="shared" si="23"/>
        <v>3185101</v>
      </c>
      <c r="E237" s="9"/>
      <c r="F237" s="107">
        <f>F238+F253</f>
        <v>0</v>
      </c>
      <c r="G237" s="32">
        <f>G238+G253</f>
        <v>0</v>
      </c>
      <c r="H237" s="32">
        <f>H238+H253</f>
        <v>0</v>
      </c>
      <c r="I237" s="32">
        <f>I238+I253</f>
        <v>0</v>
      </c>
      <c r="J237" s="3"/>
      <c r="K237" s="106">
        <f>K238+K253</f>
        <v>567885</v>
      </c>
      <c r="L237" s="31">
        <f>L238+L253</f>
        <v>567885</v>
      </c>
      <c r="M237" s="106">
        <f>M238+M253</f>
        <v>557216</v>
      </c>
      <c r="N237" s="31">
        <f>N238+N253</f>
        <v>817216</v>
      </c>
      <c r="O237" s="31"/>
      <c r="P237" s="106">
        <f>P238+P253</f>
        <v>0</v>
      </c>
      <c r="Q237" s="31">
        <f>Q238+Q253</f>
        <v>0</v>
      </c>
      <c r="R237" s="3"/>
      <c r="S237" s="118">
        <f>S238+S253</f>
        <v>1800000</v>
      </c>
      <c r="T237" s="26">
        <f>T238+T253</f>
        <v>1800000</v>
      </c>
    </row>
    <row r="238" spans="1:20" ht="15">
      <c r="A238" s="16"/>
      <c r="B238" s="16" t="s">
        <v>49</v>
      </c>
      <c r="C238" s="51">
        <f t="shared" si="17"/>
        <v>2925101</v>
      </c>
      <c r="D238" s="51">
        <f t="shared" si="23"/>
        <v>3185101</v>
      </c>
      <c r="E238" s="9"/>
      <c r="F238" s="107">
        <f>SUM(F239:F252)</f>
        <v>0</v>
      </c>
      <c r="G238" s="32">
        <f>SUM(G239:G252)</f>
        <v>0</v>
      </c>
      <c r="H238" s="32">
        <f>SUM(H239:H252)</f>
        <v>0</v>
      </c>
      <c r="I238" s="32">
        <f>SUM(I239:I252)</f>
        <v>0</v>
      </c>
      <c r="J238" s="3"/>
      <c r="K238" s="106">
        <f>SUM(K239:K252)</f>
        <v>567885</v>
      </c>
      <c r="L238" s="31">
        <f>SUM(L239:L252)</f>
        <v>567885</v>
      </c>
      <c r="M238" s="106">
        <f>SUM(M239:M252)</f>
        <v>557216</v>
      </c>
      <c r="N238" s="31">
        <f>SUM(N239:N252)</f>
        <v>817216</v>
      </c>
      <c r="O238" s="31"/>
      <c r="P238" s="106">
        <f>SUM(P239:P252)</f>
        <v>0</v>
      </c>
      <c r="Q238" s="31">
        <f>SUM(Q239:Q252)</f>
        <v>0</v>
      </c>
      <c r="R238" s="3"/>
      <c r="S238" s="118">
        <f>SUM(S239:S252)</f>
        <v>1800000</v>
      </c>
      <c r="T238" s="26">
        <f>SUM(T239:T252)</f>
        <v>1800000</v>
      </c>
    </row>
    <row r="239" spans="1:20" ht="60">
      <c r="A239" s="16"/>
      <c r="B239" s="61" t="s">
        <v>211</v>
      </c>
      <c r="C239" s="51">
        <f t="shared" si="17"/>
        <v>5040</v>
      </c>
      <c r="D239" s="51">
        <f t="shared" si="23"/>
        <v>5040</v>
      </c>
      <c r="E239" s="64"/>
      <c r="F239" s="107"/>
      <c r="G239" s="63"/>
      <c r="H239" s="63"/>
      <c r="I239" s="63"/>
      <c r="J239" s="66"/>
      <c r="K239" s="106"/>
      <c r="L239" s="57"/>
      <c r="M239" s="106">
        <v>5040</v>
      </c>
      <c r="N239" s="57">
        <v>5040</v>
      </c>
      <c r="O239" s="57"/>
      <c r="P239" s="106"/>
      <c r="Q239" s="57"/>
      <c r="R239" s="66"/>
      <c r="S239" s="106"/>
      <c r="T239" s="77"/>
    </row>
    <row r="240" spans="1:20" ht="45">
      <c r="A240" s="16"/>
      <c r="B240" s="97" t="s">
        <v>155</v>
      </c>
      <c r="C240" s="51">
        <f t="shared" si="17"/>
        <v>3240</v>
      </c>
      <c r="D240" s="51">
        <f t="shared" si="23"/>
        <v>3240</v>
      </c>
      <c r="E240" s="64"/>
      <c r="F240" s="107"/>
      <c r="G240" s="63"/>
      <c r="H240" s="63"/>
      <c r="I240" s="63"/>
      <c r="J240" s="66"/>
      <c r="K240" s="106"/>
      <c r="L240" s="57"/>
      <c r="M240" s="106">
        <v>3240</v>
      </c>
      <c r="N240" s="57">
        <v>3240</v>
      </c>
      <c r="O240" s="57"/>
      <c r="P240" s="106"/>
      <c r="Q240" s="57"/>
      <c r="R240" s="66"/>
      <c r="S240" s="118"/>
      <c r="T240" s="26"/>
    </row>
    <row r="241" spans="1:20" s="171" customFormat="1" ht="30">
      <c r="A241" s="165"/>
      <c r="B241" s="166" t="s">
        <v>241</v>
      </c>
      <c r="C241" s="149">
        <f>F241+K241+M241+S241+P241</f>
        <v>0</v>
      </c>
      <c r="D241" s="149">
        <f>H241+L241+N241+Q241+T241</f>
        <v>260000</v>
      </c>
      <c r="E241" s="150"/>
      <c r="F241" s="151"/>
      <c r="G241" s="152"/>
      <c r="H241" s="152"/>
      <c r="I241" s="152"/>
      <c r="J241" s="150"/>
      <c r="K241" s="167"/>
      <c r="L241" s="168"/>
      <c r="M241" s="167">
        <v>0</v>
      </c>
      <c r="N241" s="168">
        <v>260000</v>
      </c>
      <c r="O241" s="168"/>
      <c r="P241" s="167"/>
      <c r="Q241" s="168"/>
      <c r="R241" s="150"/>
      <c r="S241" s="169"/>
      <c r="T241" s="170"/>
    </row>
    <row r="242" spans="1:20" ht="45">
      <c r="A242" s="16"/>
      <c r="B242" s="98" t="s">
        <v>156</v>
      </c>
      <c r="C242" s="51">
        <f t="shared" si="17"/>
        <v>51000</v>
      </c>
      <c r="D242" s="51">
        <f t="shared" si="23"/>
        <v>51000</v>
      </c>
      <c r="E242" s="64"/>
      <c r="F242" s="107"/>
      <c r="G242" s="63"/>
      <c r="H242" s="63"/>
      <c r="I242" s="63"/>
      <c r="J242" s="66"/>
      <c r="K242" s="106"/>
      <c r="L242" s="57"/>
      <c r="M242" s="106">
        <v>51000</v>
      </c>
      <c r="N242" s="57">
        <v>51000</v>
      </c>
      <c r="O242" s="57"/>
      <c r="P242" s="106"/>
      <c r="Q242" s="57"/>
      <c r="R242" s="66"/>
      <c r="S242" s="118"/>
      <c r="T242" s="26"/>
    </row>
    <row r="243" spans="1:20" ht="75">
      <c r="A243" s="16"/>
      <c r="B243" s="97" t="s">
        <v>116</v>
      </c>
      <c r="C243" s="51">
        <f t="shared" si="17"/>
        <v>800</v>
      </c>
      <c r="D243" s="51">
        <f t="shared" si="23"/>
        <v>800</v>
      </c>
      <c r="E243" s="64"/>
      <c r="F243" s="107"/>
      <c r="G243" s="63"/>
      <c r="H243" s="63"/>
      <c r="I243" s="63"/>
      <c r="J243" s="66"/>
      <c r="K243" s="106"/>
      <c r="L243" s="57"/>
      <c r="M243" s="106">
        <v>800</v>
      </c>
      <c r="N243" s="57">
        <v>800</v>
      </c>
      <c r="O243" s="57"/>
      <c r="P243" s="106"/>
      <c r="Q243" s="57"/>
      <c r="R243" s="66"/>
      <c r="S243" s="118"/>
      <c r="T243" s="26"/>
    </row>
    <row r="244" spans="1:20" ht="75">
      <c r="A244" s="16"/>
      <c r="B244" s="97" t="s">
        <v>117</v>
      </c>
      <c r="C244" s="51">
        <f t="shared" si="17"/>
        <v>1800000</v>
      </c>
      <c r="D244" s="51">
        <f t="shared" si="23"/>
        <v>1800000</v>
      </c>
      <c r="E244" s="64"/>
      <c r="F244" s="107"/>
      <c r="G244" s="63"/>
      <c r="H244" s="63"/>
      <c r="I244" s="63"/>
      <c r="J244" s="66"/>
      <c r="K244" s="106"/>
      <c r="L244" s="57"/>
      <c r="M244" s="106"/>
      <c r="N244" s="57"/>
      <c r="O244" s="57"/>
      <c r="P244" s="106"/>
      <c r="Q244" s="57"/>
      <c r="R244" s="66">
        <v>98</v>
      </c>
      <c r="S244" s="118">
        <v>1800000</v>
      </c>
      <c r="T244" s="26">
        <v>1800000</v>
      </c>
    </row>
    <row r="245" spans="1:20" s="10" customFormat="1" ht="45">
      <c r="A245" s="16"/>
      <c r="B245" s="99" t="s">
        <v>118</v>
      </c>
      <c r="C245" s="51">
        <f t="shared" si="17"/>
        <v>129085</v>
      </c>
      <c r="D245" s="51">
        <f t="shared" si="23"/>
        <v>129085</v>
      </c>
      <c r="E245" s="64"/>
      <c r="F245" s="107"/>
      <c r="G245" s="63"/>
      <c r="H245" s="63"/>
      <c r="I245" s="63"/>
      <c r="J245" s="66"/>
      <c r="K245" s="106"/>
      <c r="L245" s="57"/>
      <c r="M245" s="106">
        <v>129085</v>
      </c>
      <c r="N245" s="57">
        <v>129085</v>
      </c>
      <c r="O245" s="57"/>
      <c r="P245" s="106"/>
      <c r="Q245" s="57"/>
      <c r="R245" s="66"/>
      <c r="S245" s="118"/>
      <c r="T245" s="89"/>
    </row>
    <row r="246" spans="1:20" ht="45">
      <c r="A246" s="16"/>
      <c r="B246" s="97" t="s">
        <v>157</v>
      </c>
      <c r="C246" s="51">
        <f t="shared" si="17"/>
        <v>35000</v>
      </c>
      <c r="D246" s="51">
        <f t="shared" si="23"/>
        <v>35000</v>
      </c>
      <c r="E246" s="64"/>
      <c r="F246" s="107"/>
      <c r="G246" s="63"/>
      <c r="H246" s="63"/>
      <c r="I246" s="63"/>
      <c r="J246" s="66"/>
      <c r="K246" s="106"/>
      <c r="L246" s="57"/>
      <c r="M246" s="106">
        <v>35000</v>
      </c>
      <c r="N246" s="57">
        <v>35000</v>
      </c>
      <c r="O246" s="57"/>
      <c r="P246" s="106"/>
      <c r="Q246" s="57"/>
      <c r="R246" s="66"/>
      <c r="S246" s="118"/>
      <c r="T246" s="26"/>
    </row>
    <row r="247" spans="1:20" s="58" customFormat="1" ht="30">
      <c r="A247" s="61"/>
      <c r="B247" s="95" t="s">
        <v>119</v>
      </c>
      <c r="C247" s="51">
        <f t="shared" si="17"/>
        <v>208416</v>
      </c>
      <c r="D247" s="51">
        <f t="shared" si="23"/>
        <v>208416</v>
      </c>
      <c r="E247" s="64"/>
      <c r="F247" s="107"/>
      <c r="G247" s="63"/>
      <c r="H247" s="63"/>
      <c r="I247" s="63"/>
      <c r="J247" s="66"/>
      <c r="K247" s="106"/>
      <c r="L247" s="57"/>
      <c r="M247" s="106">
        <v>208416</v>
      </c>
      <c r="N247" s="57">
        <v>208416</v>
      </c>
      <c r="O247" s="57"/>
      <c r="P247" s="106"/>
      <c r="Q247" s="57"/>
      <c r="R247" s="66"/>
      <c r="S247" s="118"/>
      <c r="T247" s="77"/>
    </row>
    <row r="248" spans="1:20" ht="45">
      <c r="A248" s="16"/>
      <c r="B248" s="97" t="s">
        <v>158</v>
      </c>
      <c r="C248" s="51">
        <f t="shared" si="17"/>
        <v>9600</v>
      </c>
      <c r="D248" s="51">
        <f t="shared" si="23"/>
        <v>9600</v>
      </c>
      <c r="E248" s="64"/>
      <c r="F248" s="107"/>
      <c r="G248" s="63"/>
      <c r="H248" s="63"/>
      <c r="I248" s="63"/>
      <c r="J248" s="66"/>
      <c r="K248" s="106"/>
      <c r="L248" s="57"/>
      <c r="M248" s="106">
        <v>9600</v>
      </c>
      <c r="N248" s="57">
        <v>9600</v>
      </c>
      <c r="O248" s="57"/>
      <c r="P248" s="106"/>
      <c r="Q248" s="57"/>
      <c r="R248" s="66"/>
      <c r="S248" s="118"/>
      <c r="T248" s="26"/>
    </row>
    <row r="249" spans="1:20" s="142" customFormat="1" ht="30">
      <c r="A249" s="132"/>
      <c r="B249" s="133" t="s">
        <v>217</v>
      </c>
      <c r="C249" s="134">
        <f t="shared" si="17"/>
        <v>115000</v>
      </c>
      <c r="D249" s="134">
        <f t="shared" si="23"/>
        <v>115000</v>
      </c>
      <c r="E249" s="135"/>
      <c r="F249" s="136"/>
      <c r="G249" s="137"/>
      <c r="H249" s="137"/>
      <c r="I249" s="137"/>
      <c r="J249" s="135"/>
      <c r="K249" s="138"/>
      <c r="L249" s="139"/>
      <c r="M249" s="138">
        <v>115000</v>
      </c>
      <c r="N249" s="139">
        <v>115000</v>
      </c>
      <c r="O249" s="139"/>
      <c r="P249" s="138"/>
      <c r="Q249" s="139"/>
      <c r="R249" s="135"/>
      <c r="S249" s="140"/>
      <c r="T249" s="141"/>
    </row>
    <row r="250" spans="1:20" ht="105">
      <c r="A250" s="16"/>
      <c r="B250" s="61" t="s">
        <v>120</v>
      </c>
      <c r="C250" s="51">
        <f t="shared" si="17"/>
        <v>267920</v>
      </c>
      <c r="D250" s="51">
        <f t="shared" si="23"/>
        <v>267920</v>
      </c>
      <c r="E250" s="64"/>
      <c r="F250" s="107"/>
      <c r="G250" s="63"/>
      <c r="H250" s="63"/>
      <c r="I250" s="63"/>
      <c r="J250" s="66" t="s">
        <v>121</v>
      </c>
      <c r="K250" s="106">
        <v>267920</v>
      </c>
      <c r="L250" s="57">
        <v>267920</v>
      </c>
      <c r="M250" s="106"/>
      <c r="N250" s="57"/>
      <c r="O250" s="57"/>
      <c r="P250" s="106"/>
      <c r="Q250" s="57"/>
      <c r="R250" s="66"/>
      <c r="S250" s="118"/>
      <c r="T250" s="26"/>
    </row>
    <row r="251" spans="1:20" ht="75">
      <c r="A251" s="16"/>
      <c r="B251" s="16" t="s">
        <v>128</v>
      </c>
      <c r="C251" s="51">
        <f t="shared" si="17"/>
        <v>300000</v>
      </c>
      <c r="D251" s="51">
        <f t="shared" si="23"/>
        <v>300000</v>
      </c>
      <c r="E251" s="64"/>
      <c r="F251" s="107"/>
      <c r="G251" s="63"/>
      <c r="H251" s="63"/>
      <c r="I251" s="63"/>
      <c r="J251" s="66" t="s">
        <v>87</v>
      </c>
      <c r="K251" s="106">
        <v>299965</v>
      </c>
      <c r="L251" s="57">
        <v>299965</v>
      </c>
      <c r="M251" s="106">
        <v>35</v>
      </c>
      <c r="N251" s="57">
        <v>35</v>
      </c>
      <c r="O251" s="57"/>
      <c r="P251" s="106"/>
      <c r="Q251" s="57"/>
      <c r="R251" s="66"/>
      <c r="S251" s="118"/>
      <c r="T251" s="26"/>
    </row>
    <row r="252" spans="1:20" ht="15">
      <c r="A252" s="16"/>
      <c r="B252" s="16"/>
      <c r="C252" s="51">
        <f t="shared" si="17"/>
        <v>0</v>
      </c>
      <c r="D252" s="51">
        <f t="shared" si="23"/>
        <v>0</v>
      </c>
      <c r="E252" s="64"/>
      <c r="F252" s="107"/>
      <c r="G252" s="63"/>
      <c r="H252" s="63"/>
      <c r="I252" s="63"/>
      <c r="J252" s="66"/>
      <c r="K252" s="106"/>
      <c r="L252" s="57"/>
      <c r="M252" s="106"/>
      <c r="N252" s="57"/>
      <c r="O252" s="57"/>
      <c r="P252" s="106"/>
      <c r="Q252" s="57"/>
      <c r="R252" s="66"/>
      <c r="S252" s="118"/>
      <c r="T252" s="26"/>
    </row>
    <row r="253" spans="1:20" ht="15">
      <c r="A253" s="16"/>
      <c r="B253" s="16" t="s">
        <v>21</v>
      </c>
      <c r="C253" s="51">
        <f t="shared" si="17"/>
        <v>0</v>
      </c>
      <c r="D253" s="51">
        <f t="shared" si="23"/>
        <v>0</v>
      </c>
      <c r="E253" s="9"/>
      <c r="F253" s="107">
        <f>SUM(F254:F254)</f>
        <v>0</v>
      </c>
      <c r="G253" s="32">
        <f>SUM(G254:G254)</f>
        <v>0</v>
      </c>
      <c r="H253" s="32">
        <f>SUM(H254:H254)</f>
        <v>0</v>
      </c>
      <c r="I253" s="32">
        <f>SUM(I254:I254)</f>
        <v>0</v>
      </c>
      <c r="J253" s="3"/>
      <c r="K253" s="106">
        <f>SUM(K254:K254)</f>
        <v>0</v>
      </c>
      <c r="L253" s="31">
        <f>SUM(L254:L254)</f>
        <v>0</v>
      </c>
      <c r="M253" s="106">
        <f>SUM(M254:M254)</f>
        <v>0</v>
      </c>
      <c r="N253" s="31">
        <f>SUM(N254:N254)</f>
        <v>0</v>
      </c>
      <c r="O253" s="31"/>
      <c r="P253" s="106"/>
      <c r="Q253" s="31">
        <f>SUM(Q254:Q254)</f>
        <v>0</v>
      </c>
      <c r="R253" s="3"/>
      <c r="S253" s="118">
        <f>SUM(S254:S254)</f>
        <v>0</v>
      </c>
      <c r="T253" s="26">
        <f>SUM(T254:T254)</f>
        <v>0</v>
      </c>
    </row>
    <row r="254" spans="1:20" ht="15">
      <c r="A254" s="16"/>
      <c r="B254" s="16"/>
      <c r="C254" s="51">
        <f t="shared" si="17"/>
        <v>0</v>
      </c>
      <c r="D254" s="51">
        <f t="shared" si="23"/>
        <v>0</v>
      </c>
      <c r="E254" s="9"/>
      <c r="F254" s="107"/>
      <c r="G254" s="32"/>
      <c r="H254" s="32"/>
      <c r="I254" s="32"/>
      <c r="J254" s="3"/>
      <c r="K254" s="106"/>
      <c r="L254" s="31"/>
      <c r="M254" s="106"/>
      <c r="N254" s="31"/>
      <c r="O254" s="31"/>
      <c r="P254" s="106"/>
      <c r="Q254" s="31"/>
      <c r="R254" s="3"/>
      <c r="S254" s="118"/>
      <c r="T254" s="26"/>
    </row>
    <row r="255" spans="1:20" ht="15">
      <c r="A255" s="16">
        <v>5219</v>
      </c>
      <c r="B255" s="16" t="s">
        <v>29</v>
      </c>
      <c r="C255" s="51">
        <f t="shared" si="17"/>
        <v>0</v>
      </c>
      <c r="D255" s="51">
        <f t="shared" si="23"/>
        <v>0</v>
      </c>
      <c r="E255" s="9"/>
      <c r="F255" s="107">
        <f>SUM(F256:F256)</f>
        <v>0</v>
      </c>
      <c r="G255" s="32">
        <f>SUM(G256:G256)</f>
        <v>0</v>
      </c>
      <c r="H255" s="32">
        <f>SUM(H256:H256)</f>
        <v>0</v>
      </c>
      <c r="I255" s="32">
        <f>SUM(I256:I256)</f>
        <v>0</v>
      </c>
      <c r="J255" s="3"/>
      <c r="K255" s="106">
        <f>SUM(K256:K256)</f>
        <v>0</v>
      </c>
      <c r="L255" s="31">
        <f>SUM(L256:L256)</f>
        <v>0</v>
      </c>
      <c r="M255" s="106">
        <f>SUM(M256:M256)</f>
        <v>0</v>
      </c>
      <c r="N255" s="31">
        <f>SUM(N256:N256)</f>
        <v>0</v>
      </c>
      <c r="O255" s="31"/>
      <c r="P255" s="106">
        <f>SUM(P256:P256)</f>
        <v>0</v>
      </c>
      <c r="Q255" s="31">
        <f>SUM(Q256:Q256)</f>
        <v>0</v>
      </c>
      <c r="R255" s="3"/>
      <c r="S255" s="118">
        <f>SUM(S256:S256)</f>
        <v>0</v>
      </c>
      <c r="T255" s="26">
        <f>SUM(T256:T256)</f>
        <v>0</v>
      </c>
    </row>
    <row r="256" spans="1:20" ht="15">
      <c r="A256" s="16"/>
      <c r="B256" s="16" t="s">
        <v>48</v>
      </c>
      <c r="C256" s="51">
        <f t="shared" si="17"/>
        <v>0</v>
      </c>
      <c r="D256" s="51">
        <f t="shared" si="23"/>
        <v>0</v>
      </c>
      <c r="E256" s="9"/>
      <c r="F256" s="107"/>
      <c r="G256" s="32"/>
      <c r="H256" s="32"/>
      <c r="I256" s="32"/>
      <c r="J256" s="3"/>
      <c r="K256" s="106"/>
      <c r="L256" s="31"/>
      <c r="M256" s="106"/>
      <c r="N256" s="31"/>
      <c r="O256" s="31"/>
      <c r="P256" s="106"/>
      <c r="Q256" s="31"/>
      <c r="R256" s="3"/>
      <c r="S256" s="118"/>
      <c r="T256" s="26"/>
    </row>
    <row r="257" spans="1:20" s="38" customFormat="1" ht="30">
      <c r="A257" s="84" t="s">
        <v>16</v>
      </c>
      <c r="B257" s="84" t="s">
        <v>36</v>
      </c>
      <c r="C257" s="51">
        <f t="shared" si="17"/>
        <v>501685</v>
      </c>
      <c r="D257" s="51">
        <f t="shared" si="23"/>
        <v>411685</v>
      </c>
      <c r="E257" s="85"/>
      <c r="F257" s="106">
        <f>F258+F263+F265+F273+F275+F280+F291</f>
        <v>106500</v>
      </c>
      <c r="G257" s="86">
        <f>G258+G263+G265+G273+G275+G280+G291</f>
        <v>0</v>
      </c>
      <c r="H257" s="86">
        <f>H258+H263+H265+H273+H275+H280+H291</f>
        <v>106500</v>
      </c>
      <c r="I257" s="86">
        <f>I258+I263+I265+I273+I275+I280+I291</f>
        <v>0</v>
      </c>
      <c r="J257" s="85"/>
      <c r="K257" s="106">
        <f>K258+K263+K265+K273+K275+K280+K291</f>
        <v>0</v>
      </c>
      <c r="L257" s="86">
        <f>L258+L263+L265+L273+L275+L280+L291</f>
        <v>0</v>
      </c>
      <c r="M257" s="106">
        <f>M258+M263+M265+M273+M275+M280+M291</f>
        <v>166810</v>
      </c>
      <c r="N257" s="86">
        <f>N258+N263+N265+N273+N275+N280+N291</f>
        <v>76810</v>
      </c>
      <c r="O257" s="86"/>
      <c r="P257" s="106">
        <f>P258+P263+P265+P273+P275+P280+P291</f>
        <v>0</v>
      </c>
      <c r="Q257" s="86">
        <f>Q258+Q263+Q265+Q273+Q275+Q280+Q291</f>
        <v>0</v>
      </c>
      <c r="R257" s="85"/>
      <c r="S257" s="118">
        <f>S258+S263+S265+S273+S275+S280+S291</f>
        <v>228375</v>
      </c>
      <c r="T257" s="87">
        <f>T258+T263+T265+T273+T275+T280+T291</f>
        <v>228375</v>
      </c>
    </row>
    <row r="258" spans="1:20" s="58" customFormat="1" ht="30">
      <c r="A258" s="69">
        <v>5201</v>
      </c>
      <c r="B258" s="69" t="s">
        <v>25</v>
      </c>
      <c r="C258" s="51">
        <f t="shared" si="17"/>
        <v>21800</v>
      </c>
      <c r="D258" s="51">
        <f aca="true" t="shared" si="24" ref="D258:D265">H258+L258+N258+Q258+T258</f>
        <v>21800</v>
      </c>
      <c r="E258" s="71"/>
      <c r="F258" s="107">
        <f>SUM(F259:F262)</f>
        <v>21000</v>
      </c>
      <c r="G258" s="70">
        <f>SUM(G259:G262)</f>
        <v>0</v>
      </c>
      <c r="H258" s="70">
        <f>SUM(H259:H262)</f>
        <v>21000</v>
      </c>
      <c r="I258" s="70">
        <f>SUM(I259:I262)</f>
        <v>0</v>
      </c>
      <c r="J258" s="71"/>
      <c r="K258" s="107">
        <f>SUM(K259:K262)</f>
        <v>0</v>
      </c>
      <c r="L258" s="70">
        <f>SUM(L259:L262)</f>
        <v>0</v>
      </c>
      <c r="M258" s="107">
        <f>SUM(M259:M262)</f>
        <v>800</v>
      </c>
      <c r="N258" s="70">
        <f>SUM(N259:N262)</f>
        <v>800</v>
      </c>
      <c r="O258" s="70"/>
      <c r="P258" s="107">
        <f>SUM(P259:P262)</f>
        <v>0</v>
      </c>
      <c r="Q258" s="70">
        <f>SUM(Q259:Q262)</f>
        <v>0</v>
      </c>
      <c r="R258" s="71"/>
      <c r="S258" s="119">
        <f>SUM(S259:S262)</f>
        <v>0</v>
      </c>
      <c r="T258" s="72">
        <f>SUM(T259:T262)</f>
        <v>0</v>
      </c>
    </row>
    <row r="259" spans="1:20" s="58" customFormat="1" ht="15">
      <c r="A259" s="61"/>
      <c r="B259" s="62" t="s">
        <v>122</v>
      </c>
      <c r="C259" s="51">
        <f t="shared" si="17"/>
        <v>10000</v>
      </c>
      <c r="D259" s="51">
        <f t="shared" si="24"/>
        <v>10000</v>
      </c>
      <c r="E259" s="64" t="s">
        <v>75</v>
      </c>
      <c r="F259" s="107">
        <v>10000</v>
      </c>
      <c r="G259" s="63"/>
      <c r="H259" s="63">
        <v>10000</v>
      </c>
      <c r="I259" s="63"/>
      <c r="J259" s="64"/>
      <c r="K259" s="107"/>
      <c r="L259" s="63"/>
      <c r="M259" s="107"/>
      <c r="N259" s="63"/>
      <c r="O259" s="63"/>
      <c r="P259" s="107"/>
      <c r="Q259" s="63"/>
      <c r="R259" s="64"/>
      <c r="S259" s="119"/>
      <c r="T259" s="65"/>
    </row>
    <row r="260" spans="1:20" s="58" customFormat="1" ht="15">
      <c r="A260" s="61"/>
      <c r="B260" s="62" t="s">
        <v>166</v>
      </c>
      <c r="C260" s="51">
        <f t="shared" si="17"/>
        <v>800</v>
      </c>
      <c r="D260" s="51">
        <f t="shared" si="24"/>
        <v>800</v>
      </c>
      <c r="E260" s="64"/>
      <c r="F260" s="107"/>
      <c r="G260" s="63"/>
      <c r="H260" s="63"/>
      <c r="I260" s="63"/>
      <c r="J260" s="64"/>
      <c r="K260" s="107"/>
      <c r="L260" s="63"/>
      <c r="M260" s="107">
        <v>800</v>
      </c>
      <c r="N260" s="63">
        <v>800</v>
      </c>
      <c r="O260" s="63"/>
      <c r="P260" s="107"/>
      <c r="Q260" s="63"/>
      <c r="R260" s="64"/>
      <c r="S260" s="119"/>
      <c r="T260" s="65"/>
    </row>
    <row r="261" spans="1:20" s="58" customFormat="1" ht="15">
      <c r="A261" s="61"/>
      <c r="B261" s="62" t="s">
        <v>123</v>
      </c>
      <c r="C261" s="51">
        <f t="shared" si="17"/>
        <v>1000</v>
      </c>
      <c r="D261" s="51">
        <f t="shared" si="24"/>
        <v>1000</v>
      </c>
      <c r="E261" s="64" t="s">
        <v>75</v>
      </c>
      <c r="F261" s="107">
        <v>1000</v>
      </c>
      <c r="G261" s="63"/>
      <c r="H261" s="63">
        <v>1000</v>
      </c>
      <c r="I261" s="63"/>
      <c r="J261" s="64"/>
      <c r="K261" s="107"/>
      <c r="L261" s="63"/>
      <c r="M261" s="107"/>
      <c r="N261" s="63"/>
      <c r="O261" s="63"/>
      <c r="P261" s="107"/>
      <c r="Q261" s="63"/>
      <c r="R261" s="64"/>
      <c r="S261" s="119"/>
      <c r="T261" s="65"/>
    </row>
    <row r="262" spans="1:20" s="58" customFormat="1" ht="15">
      <c r="A262" s="61"/>
      <c r="B262" s="62" t="s">
        <v>207</v>
      </c>
      <c r="C262" s="51">
        <f t="shared" si="17"/>
        <v>10000</v>
      </c>
      <c r="D262" s="51">
        <f t="shared" si="24"/>
        <v>10000</v>
      </c>
      <c r="E262" s="64" t="s">
        <v>75</v>
      </c>
      <c r="F262" s="107">
        <v>10000</v>
      </c>
      <c r="G262" s="63"/>
      <c r="H262" s="63">
        <v>10000</v>
      </c>
      <c r="I262" s="63"/>
      <c r="J262" s="64"/>
      <c r="K262" s="107"/>
      <c r="L262" s="63"/>
      <c r="M262" s="107"/>
      <c r="N262" s="63"/>
      <c r="O262" s="63"/>
      <c r="P262" s="107"/>
      <c r="Q262" s="63"/>
      <c r="R262" s="64"/>
      <c r="S262" s="119"/>
      <c r="T262" s="65"/>
    </row>
    <row r="263" spans="1:20" s="58" customFormat="1" ht="15">
      <c r="A263" s="69">
        <v>5202</v>
      </c>
      <c r="B263" s="69" t="s">
        <v>44</v>
      </c>
      <c r="C263" s="51">
        <f t="shared" si="17"/>
        <v>0</v>
      </c>
      <c r="D263" s="51">
        <f t="shared" si="24"/>
        <v>0</v>
      </c>
      <c r="E263" s="71"/>
      <c r="F263" s="107">
        <f>SUM(F264:F264)</f>
        <v>0</v>
      </c>
      <c r="G263" s="70">
        <f>SUM(G264:G264)</f>
        <v>0</v>
      </c>
      <c r="H263" s="70">
        <f>SUM(H264:H264)</f>
        <v>0</v>
      </c>
      <c r="I263" s="70">
        <f>SUM(I264:I264)</f>
        <v>0</v>
      </c>
      <c r="J263" s="71"/>
      <c r="K263" s="107">
        <f>SUM(K264:K264)</f>
        <v>0</v>
      </c>
      <c r="L263" s="70">
        <f>SUM(L264:L264)</f>
        <v>0</v>
      </c>
      <c r="M263" s="107">
        <f>SUM(M264:M264)</f>
        <v>0</v>
      </c>
      <c r="N263" s="70">
        <f>SUM(N264:N264)</f>
        <v>0</v>
      </c>
      <c r="O263" s="70"/>
      <c r="P263" s="107">
        <f>SUM(P264:P264)</f>
        <v>0</v>
      </c>
      <c r="Q263" s="70">
        <f>SUM(Q264:Q264)</f>
        <v>0</v>
      </c>
      <c r="R263" s="71"/>
      <c r="S263" s="119">
        <f>SUM(S264:S264)</f>
        <v>0</v>
      </c>
      <c r="T263" s="72">
        <f>SUM(T264:T264)</f>
        <v>0</v>
      </c>
    </row>
    <row r="264" spans="1:20" s="58" customFormat="1" ht="15">
      <c r="A264" s="61"/>
      <c r="B264" s="88"/>
      <c r="C264" s="51">
        <f t="shared" si="17"/>
        <v>0</v>
      </c>
      <c r="D264" s="51">
        <f t="shared" si="24"/>
        <v>0</v>
      </c>
      <c r="E264" s="64"/>
      <c r="F264" s="107"/>
      <c r="G264" s="63"/>
      <c r="H264" s="63"/>
      <c r="I264" s="63"/>
      <c r="J264" s="64"/>
      <c r="K264" s="107"/>
      <c r="L264" s="63"/>
      <c r="M264" s="107"/>
      <c r="N264" s="63"/>
      <c r="O264" s="63"/>
      <c r="P264" s="107"/>
      <c r="Q264" s="63"/>
      <c r="R264" s="64"/>
      <c r="S264" s="119"/>
      <c r="T264" s="65"/>
    </row>
    <row r="265" spans="1:20" s="58" customFormat="1" ht="30">
      <c r="A265" s="69">
        <v>5203</v>
      </c>
      <c r="B265" s="69" t="s">
        <v>26</v>
      </c>
      <c r="C265" s="51">
        <f>F265+K265+M265+S265+P265</f>
        <v>397385</v>
      </c>
      <c r="D265" s="51">
        <f t="shared" si="24"/>
        <v>307385</v>
      </c>
      <c r="E265" s="71"/>
      <c r="F265" s="107">
        <f>SUM(F266:F272)</f>
        <v>16000</v>
      </c>
      <c r="G265" s="70">
        <f>SUM(G266:G272)</f>
        <v>0</v>
      </c>
      <c r="H265" s="70">
        <f>SUM(H266:H272)</f>
        <v>16000</v>
      </c>
      <c r="I265" s="70">
        <f>SUM(I266:I272)</f>
        <v>0</v>
      </c>
      <c r="J265" s="71"/>
      <c r="K265" s="107">
        <f>SUM(K266:K272)</f>
        <v>0</v>
      </c>
      <c r="L265" s="70">
        <f>SUM(L266:L272)</f>
        <v>0</v>
      </c>
      <c r="M265" s="107">
        <f>SUM(M266:M272)</f>
        <v>153010</v>
      </c>
      <c r="N265" s="70">
        <f>SUM(N266:N272)</f>
        <v>63010</v>
      </c>
      <c r="O265" s="70"/>
      <c r="P265" s="107">
        <f>SUM(P266:P272)</f>
        <v>0</v>
      </c>
      <c r="Q265" s="70">
        <f>SUM(Q266:Q272)</f>
        <v>0</v>
      </c>
      <c r="R265" s="71"/>
      <c r="S265" s="119">
        <f>SUM(S266:S272)</f>
        <v>228375</v>
      </c>
      <c r="T265" s="72">
        <f>SUM(T266:T272)</f>
        <v>228375</v>
      </c>
    </row>
    <row r="266" spans="1:20" s="58" customFormat="1" ht="15">
      <c r="A266" s="61"/>
      <c r="B266" s="93" t="s">
        <v>175</v>
      </c>
      <c r="C266" s="51">
        <f aca="true" t="shared" si="25" ref="C266:C329">F266+K266+M266+S266+P266</f>
        <v>4000</v>
      </c>
      <c r="D266" s="51">
        <f aca="true" t="shared" si="26" ref="D266:D272">H266+L266+N266+Q266+T266</f>
        <v>4000</v>
      </c>
      <c r="E266" s="64" t="s">
        <v>75</v>
      </c>
      <c r="F266" s="107">
        <v>4000</v>
      </c>
      <c r="G266" s="63"/>
      <c r="H266" s="63">
        <v>4000</v>
      </c>
      <c r="I266" s="63"/>
      <c r="J266" s="64"/>
      <c r="K266" s="107"/>
      <c r="L266" s="63"/>
      <c r="M266" s="107"/>
      <c r="N266" s="63"/>
      <c r="O266" s="63"/>
      <c r="P266" s="107"/>
      <c r="Q266" s="63"/>
      <c r="R266" s="64"/>
      <c r="S266" s="119"/>
      <c r="T266" s="65"/>
    </row>
    <row r="267" spans="1:20" s="58" customFormat="1" ht="30">
      <c r="A267" s="61"/>
      <c r="B267" s="93" t="s">
        <v>179</v>
      </c>
      <c r="C267" s="51">
        <f t="shared" si="25"/>
        <v>2000</v>
      </c>
      <c r="D267" s="51">
        <f t="shared" si="26"/>
        <v>2000</v>
      </c>
      <c r="E267" s="64" t="s">
        <v>75</v>
      </c>
      <c r="F267" s="107">
        <v>2000</v>
      </c>
      <c r="G267" s="63"/>
      <c r="H267" s="63">
        <v>2000</v>
      </c>
      <c r="I267" s="63"/>
      <c r="J267" s="64"/>
      <c r="K267" s="107"/>
      <c r="L267" s="63"/>
      <c r="M267" s="107"/>
      <c r="N267" s="63"/>
      <c r="O267" s="63"/>
      <c r="P267" s="107"/>
      <c r="Q267" s="63"/>
      <c r="R267" s="64"/>
      <c r="S267" s="119"/>
      <c r="T267" s="65"/>
    </row>
    <row r="268" spans="1:20" s="58" customFormat="1" ht="45">
      <c r="A268" s="61"/>
      <c r="B268" s="88" t="s">
        <v>124</v>
      </c>
      <c r="C268" s="51">
        <f t="shared" si="25"/>
        <v>228375</v>
      </c>
      <c r="D268" s="51">
        <f t="shared" si="26"/>
        <v>228375</v>
      </c>
      <c r="E268" s="64"/>
      <c r="F268" s="107"/>
      <c r="G268" s="63"/>
      <c r="H268" s="63"/>
      <c r="I268" s="63"/>
      <c r="J268" s="64"/>
      <c r="K268" s="107"/>
      <c r="L268" s="63"/>
      <c r="M268" s="107"/>
      <c r="N268" s="63"/>
      <c r="O268" s="63"/>
      <c r="P268" s="107"/>
      <c r="Q268" s="63"/>
      <c r="R268" s="64">
        <v>96</v>
      </c>
      <c r="S268" s="119">
        <v>228375</v>
      </c>
      <c r="T268" s="65">
        <v>228375</v>
      </c>
    </row>
    <row r="269" spans="1:20" s="155" customFormat="1" ht="30">
      <c r="A269" s="147"/>
      <c r="B269" s="148" t="s">
        <v>218</v>
      </c>
      <c r="C269" s="149">
        <f>F269+K269+M269+S269+P269</f>
        <v>100000</v>
      </c>
      <c r="D269" s="149">
        <f>H269+L269+N269+Q269+T269</f>
        <v>10000</v>
      </c>
      <c r="E269" s="150"/>
      <c r="F269" s="151"/>
      <c r="G269" s="152"/>
      <c r="H269" s="152"/>
      <c r="I269" s="152"/>
      <c r="J269" s="150"/>
      <c r="K269" s="151"/>
      <c r="L269" s="152"/>
      <c r="M269" s="151">
        <v>100000</v>
      </c>
      <c r="N269" s="152">
        <v>10000</v>
      </c>
      <c r="O269" s="152"/>
      <c r="P269" s="151"/>
      <c r="Q269" s="152"/>
      <c r="R269" s="150"/>
      <c r="S269" s="153"/>
      <c r="T269" s="154"/>
    </row>
    <row r="270" spans="1:20" s="58" customFormat="1" ht="30">
      <c r="A270" s="61"/>
      <c r="B270" s="88" t="s">
        <v>159</v>
      </c>
      <c r="C270" s="51">
        <f t="shared" si="25"/>
        <v>51010</v>
      </c>
      <c r="D270" s="51">
        <f t="shared" si="26"/>
        <v>51010</v>
      </c>
      <c r="E270" s="64"/>
      <c r="F270" s="107"/>
      <c r="G270" s="63"/>
      <c r="H270" s="63"/>
      <c r="I270" s="63"/>
      <c r="J270" s="64"/>
      <c r="K270" s="107"/>
      <c r="L270" s="63"/>
      <c r="M270" s="107">
        <v>51010</v>
      </c>
      <c r="N270" s="63">
        <v>51010</v>
      </c>
      <c r="O270" s="63"/>
      <c r="P270" s="107"/>
      <c r="Q270" s="63"/>
      <c r="R270" s="64"/>
      <c r="S270" s="119"/>
      <c r="T270" s="65"/>
    </row>
    <row r="271" spans="1:20" s="155" customFormat="1" ht="30">
      <c r="A271" s="147"/>
      <c r="B271" s="148" t="s">
        <v>242</v>
      </c>
      <c r="C271" s="149">
        <f t="shared" si="25"/>
        <v>2000</v>
      </c>
      <c r="D271" s="149">
        <f t="shared" si="26"/>
        <v>2000</v>
      </c>
      <c r="E271" s="150"/>
      <c r="F271" s="151"/>
      <c r="G271" s="152"/>
      <c r="H271" s="152"/>
      <c r="I271" s="152"/>
      <c r="J271" s="150"/>
      <c r="K271" s="151"/>
      <c r="L271" s="152"/>
      <c r="M271" s="151">
        <v>2000</v>
      </c>
      <c r="N271" s="152">
        <v>2000</v>
      </c>
      <c r="O271" s="152"/>
      <c r="P271" s="151"/>
      <c r="Q271" s="152"/>
      <c r="R271" s="150"/>
      <c r="S271" s="153"/>
      <c r="T271" s="154"/>
    </row>
    <row r="272" spans="1:20" s="58" customFormat="1" ht="15">
      <c r="A272" s="61"/>
      <c r="B272" s="95" t="s">
        <v>204</v>
      </c>
      <c r="C272" s="51">
        <f t="shared" si="25"/>
        <v>10000</v>
      </c>
      <c r="D272" s="51">
        <f t="shared" si="26"/>
        <v>10000</v>
      </c>
      <c r="E272" s="64" t="s">
        <v>75</v>
      </c>
      <c r="F272" s="107">
        <v>10000</v>
      </c>
      <c r="G272" s="63"/>
      <c r="H272" s="63">
        <v>10000</v>
      </c>
      <c r="I272" s="63"/>
      <c r="J272" s="64"/>
      <c r="K272" s="107"/>
      <c r="L272" s="63"/>
      <c r="M272" s="107"/>
      <c r="N272" s="63"/>
      <c r="O272" s="63"/>
      <c r="P272" s="107"/>
      <c r="Q272" s="63"/>
      <c r="R272" s="64"/>
      <c r="S272" s="119"/>
      <c r="T272" s="65"/>
    </row>
    <row r="273" spans="1:20" s="58" customFormat="1" ht="30">
      <c r="A273" s="69">
        <v>5204</v>
      </c>
      <c r="B273" s="69" t="s">
        <v>27</v>
      </c>
      <c r="C273" s="51">
        <f t="shared" si="25"/>
        <v>10000</v>
      </c>
      <c r="D273" s="51">
        <f>H273+L273+N273+Q273+T273</f>
        <v>10000</v>
      </c>
      <c r="E273" s="71"/>
      <c r="F273" s="107">
        <f>SUM(F274:F274)</f>
        <v>0</v>
      </c>
      <c r="G273" s="70">
        <f>SUM(G274:G274)</f>
        <v>0</v>
      </c>
      <c r="H273" s="70">
        <f>SUM(H274:H274)</f>
        <v>0</v>
      </c>
      <c r="I273" s="70">
        <f>SUM(I274:I274)</f>
        <v>0</v>
      </c>
      <c r="J273" s="71"/>
      <c r="K273" s="107">
        <f>SUM(K274:K274)</f>
        <v>0</v>
      </c>
      <c r="L273" s="70">
        <f>SUM(L274:L274)</f>
        <v>0</v>
      </c>
      <c r="M273" s="107">
        <f>SUM(M274:M274)</f>
        <v>10000</v>
      </c>
      <c r="N273" s="70">
        <f>SUM(N274:N274)</f>
        <v>10000</v>
      </c>
      <c r="O273" s="70"/>
      <c r="P273" s="107">
        <f>SUM(P274:P274)</f>
        <v>0</v>
      </c>
      <c r="Q273" s="70">
        <f>SUM(Q274:Q274)</f>
        <v>0</v>
      </c>
      <c r="R273" s="71"/>
      <c r="S273" s="119">
        <f>SUM(S274:S274)</f>
        <v>0</v>
      </c>
      <c r="T273" s="72">
        <f>SUM(T274:T274)</f>
        <v>0</v>
      </c>
    </row>
    <row r="274" spans="1:20" s="58" customFormat="1" ht="30">
      <c r="A274" s="61"/>
      <c r="B274" s="61" t="s">
        <v>167</v>
      </c>
      <c r="C274" s="51">
        <f t="shared" si="25"/>
        <v>10000</v>
      </c>
      <c r="D274" s="51">
        <f>H274+L274+N274+Q274+T274</f>
        <v>10000</v>
      </c>
      <c r="E274" s="64"/>
      <c r="F274" s="107"/>
      <c r="G274" s="63"/>
      <c r="H274" s="63"/>
      <c r="I274" s="63"/>
      <c r="J274" s="64"/>
      <c r="K274" s="107"/>
      <c r="L274" s="63"/>
      <c r="M274" s="107">
        <v>10000</v>
      </c>
      <c r="N274" s="63">
        <v>10000</v>
      </c>
      <c r="O274" s="63"/>
      <c r="P274" s="107"/>
      <c r="Q274" s="63"/>
      <c r="R274" s="64"/>
      <c r="S274" s="119"/>
      <c r="T274" s="65"/>
    </row>
    <row r="275" spans="1:20" s="58" customFormat="1" ht="30">
      <c r="A275" s="69">
        <v>5205</v>
      </c>
      <c r="B275" s="69" t="s">
        <v>28</v>
      </c>
      <c r="C275" s="51">
        <f t="shared" si="25"/>
        <v>32000</v>
      </c>
      <c r="D275" s="51">
        <f>H275+L275+N275+Q275+T275</f>
        <v>32000</v>
      </c>
      <c r="E275" s="71"/>
      <c r="F275" s="107">
        <f>SUM(F276:F279)</f>
        <v>29000</v>
      </c>
      <c r="G275" s="70">
        <f>SUM(G276:G278)</f>
        <v>0</v>
      </c>
      <c r="H275" s="70">
        <f>SUM(H276:H279)</f>
        <v>29000</v>
      </c>
      <c r="I275" s="70">
        <f>SUM(I276:I278)</f>
        <v>0</v>
      </c>
      <c r="J275" s="71"/>
      <c r="K275" s="107">
        <f>SUM(K276:K278)</f>
        <v>0</v>
      </c>
      <c r="L275" s="70">
        <f>SUM(L276:L278)</f>
        <v>0</v>
      </c>
      <c r="M275" s="107">
        <f>SUM(M276:M278)</f>
        <v>3000</v>
      </c>
      <c r="N275" s="70">
        <f>SUM(N276:N278)</f>
        <v>3000</v>
      </c>
      <c r="O275" s="70"/>
      <c r="P275" s="107">
        <f>SUM(P276:P278)</f>
        <v>0</v>
      </c>
      <c r="Q275" s="70">
        <f>SUM(Q276:Q278)</f>
        <v>0</v>
      </c>
      <c r="R275" s="71"/>
      <c r="S275" s="119">
        <f>SUM(S276:S278)</f>
        <v>0</v>
      </c>
      <c r="T275" s="72">
        <f>SUM(T276:T278)</f>
        <v>0</v>
      </c>
    </row>
    <row r="276" spans="1:20" s="58" customFormat="1" ht="15">
      <c r="A276" s="61"/>
      <c r="B276" s="88" t="s">
        <v>205</v>
      </c>
      <c r="C276" s="51">
        <f t="shared" si="25"/>
        <v>20000</v>
      </c>
      <c r="D276" s="51">
        <f aca="true" t="shared" si="27" ref="D276:D295">H276+L276+N276+Q276+T276</f>
        <v>20000</v>
      </c>
      <c r="E276" s="64" t="s">
        <v>75</v>
      </c>
      <c r="F276" s="107">
        <v>20000</v>
      </c>
      <c r="G276" s="63"/>
      <c r="H276" s="63">
        <v>20000</v>
      </c>
      <c r="I276" s="63"/>
      <c r="J276" s="64"/>
      <c r="K276" s="107"/>
      <c r="L276" s="63"/>
      <c r="M276" s="107"/>
      <c r="N276" s="63"/>
      <c r="O276" s="63"/>
      <c r="P276" s="107"/>
      <c r="Q276" s="63"/>
      <c r="R276" s="64"/>
      <c r="S276" s="119"/>
      <c r="T276" s="65"/>
    </row>
    <row r="277" spans="1:20" s="146" customFormat="1" ht="30">
      <c r="A277" s="143"/>
      <c r="B277" s="125" t="s">
        <v>237</v>
      </c>
      <c r="C277" s="134">
        <f>F277+K277+M277+S277+P277</f>
        <v>5000</v>
      </c>
      <c r="D277" s="134">
        <f>H277+L277+N277+Q277+T277</f>
        <v>5000</v>
      </c>
      <c r="E277" s="135" t="s">
        <v>75</v>
      </c>
      <c r="F277" s="136">
        <v>5000</v>
      </c>
      <c r="G277" s="137"/>
      <c r="H277" s="137">
        <v>5000</v>
      </c>
      <c r="I277" s="137"/>
      <c r="J277" s="135"/>
      <c r="K277" s="136"/>
      <c r="L277" s="137"/>
      <c r="M277" s="136"/>
      <c r="N277" s="137"/>
      <c r="O277" s="137"/>
      <c r="P277" s="136"/>
      <c r="Q277" s="137"/>
      <c r="R277" s="135"/>
      <c r="S277" s="144"/>
      <c r="T277" s="145"/>
    </row>
    <row r="278" spans="1:20" s="58" customFormat="1" ht="45">
      <c r="A278" s="61"/>
      <c r="B278" s="88" t="s">
        <v>168</v>
      </c>
      <c r="C278" s="51">
        <f t="shared" si="25"/>
        <v>3000</v>
      </c>
      <c r="D278" s="51">
        <f t="shared" si="27"/>
        <v>3000</v>
      </c>
      <c r="E278" s="64"/>
      <c r="F278" s="107"/>
      <c r="G278" s="63"/>
      <c r="H278" s="63"/>
      <c r="I278" s="63"/>
      <c r="J278" s="64"/>
      <c r="K278" s="107"/>
      <c r="L278" s="63"/>
      <c r="M278" s="107">
        <v>3000</v>
      </c>
      <c r="N278" s="63">
        <v>3000</v>
      </c>
      <c r="O278" s="63"/>
      <c r="P278" s="107"/>
      <c r="Q278" s="63"/>
      <c r="R278" s="64"/>
      <c r="S278" s="119"/>
      <c r="T278" s="65"/>
    </row>
    <row r="279" spans="1:20" s="58" customFormat="1" ht="15">
      <c r="A279" s="61"/>
      <c r="B279" s="88" t="s">
        <v>208</v>
      </c>
      <c r="C279" s="51">
        <f t="shared" si="25"/>
        <v>4000</v>
      </c>
      <c r="D279" s="51"/>
      <c r="E279" s="64" t="s">
        <v>75</v>
      </c>
      <c r="F279" s="107">
        <v>4000</v>
      </c>
      <c r="G279" s="63"/>
      <c r="H279" s="63">
        <v>4000</v>
      </c>
      <c r="I279" s="63"/>
      <c r="J279" s="64"/>
      <c r="K279" s="107"/>
      <c r="L279" s="63"/>
      <c r="M279" s="107"/>
      <c r="N279" s="63"/>
      <c r="O279" s="63"/>
      <c r="P279" s="107"/>
      <c r="Q279" s="63"/>
      <c r="R279" s="64"/>
      <c r="S279" s="119"/>
      <c r="T279" s="65"/>
    </row>
    <row r="280" spans="1:20" s="58" customFormat="1" ht="30">
      <c r="A280" s="69">
        <v>5206</v>
      </c>
      <c r="B280" s="69" t="s">
        <v>45</v>
      </c>
      <c r="C280" s="51">
        <f t="shared" si="25"/>
        <v>0</v>
      </c>
      <c r="D280" s="51">
        <f t="shared" si="27"/>
        <v>0</v>
      </c>
      <c r="E280" s="71"/>
      <c r="F280" s="107">
        <f>F281+F287</f>
        <v>0</v>
      </c>
      <c r="G280" s="70">
        <f>G281+G287</f>
        <v>0</v>
      </c>
      <c r="H280" s="70">
        <f>H281+H287</f>
        <v>0</v>
      </c>
      <c r="I280" s="70">
        <f>I281+I287</f>
        <v>0</v>
      </c>
      <c r="J280" s="71"/>
      <c r="K280" s="107">
        <f>K281+K287</f>
        <v>0</v>
      </c>
      <c r="L280" s="70">
        <f>L281+L287</f>
        <v>0</v>
      </c>
      <c r="M280" s="107">
        <f>M281+M287</f>
        <v>0</v>
      </c>
      <c r="N280" s="70">
        <f>N281+N287</f>
        <v>0</v>
      </c>
      <c r="O280" s="70"/>
      <c r="P280" s="107">
        <f>P281+P287</f>
        <v>0</v>
      </c>
      <c r="Q280" s="70">
        <f>Q281+Q287</f>
        <v>0</v>
      </c>
      <c r="R280" s="71"/>
      <c r="S280" s="119">
        <f>S281+S287</f>
        <v>0</v>
      </c>
      <c r="T280" s="72">
        <f>T281+T287</f>
        <v>0</v>
      </c>
    </row>
    <row r="281" spans="1:20" s="58" customFormat="1" ht="15">
      <c r="A281" s="61"/>
      <c r="B281" s="61" t="s">
        <v>49</v>
      </c>
      <c r="C281" s="51">
        <f t="shared" si="25"/>
        <v>0</v>
      </c>
      <c r="D281" s="51">
        <f t="shared" si="27"/>
        <v>0</v>
      </c>
      <c r="E281" s="64"/>
      <c r="F281" s="107">
        <f>SUM(F282:F286)</f>
        <v>0</v>
      </c>
      <c r="G281" s="63">
        <f>SUM(G282:G286)</f>
        <v>0</v>
      </c>
      <c r="H281" s="63">
        <f>SUM(H282:H286)</f>
        <v>0</v>
      </c>
      <c r="I281" s="63">
        <f>SUM(I282:I286)</f>
        <v>0</v>
      </c>
      <c r="J281" s="64"/>
      <c r="K281" s="107">
        <f>SUM(K282:K286)</f>
        <v>0</v>
      </c>
      <c r="L281" s="63">
        <f>SUM(L282:L286)</f>
        <v>0</v>
      </c>
      <c r="M281" s="107">
        <f>SUM(M282:M286)</f>
        <v>0</v>
      </c>
      <c r="N281" s="63">
        <f>SUM(N282:N286)</f>
        <v>0</v>
      </c>
      <c r="O281" s="63"/>
      <c r="P281" s="107">
        <f>SUM(P282:P286)</f>
        <v>0</v>
      </c>
      <c r="Q281" s="63">
        <f>SUM(Q282:Q286)</f>
        <v>0</v>
      </c>
      <c r="R281" s="64"/>
      <c r="S281" s="119">
        <f>SUM(S282:S286)</f>
        <v>0</v>
      </c>
      <c r="T281" s="65">
        <f>SUM(T282:T286)</f>
        <v>0</v>
      </c>
    </row>
    <row r="282" spans="1:20" s="58" customFormat="1" ht="15">
      <c r="A282" s="61"/>
      <c r="B282" s="61"/>
      <c r="C282" s="51">
        <f t="shared" si="25"/>
        <v>0</v>
      </c>
      <c r="D282" s="51">
        <f t="shared" si="27"/>
        <v>0</v>
      </c>
      <c r="E282" s="64"/>
      <c r="F282" s="107"/>
      <c r="G282" s="63"/>
      <c r="H282" s="63"/>
      <c r="I282" s="63"/>
      <c r="J282" s="64"/>
      <c r="K282" s="107"/>
      <c r="L282" s="63"/>
      <c r="M282" s="107"/>
      <c r="N282" s="63"/>
      <c r="O282" s="63"/>
      <c r="P282" s="107"/>
      <c r="Q282" s="63"/>
      <c r="R282" s="64"/>
      <c r="S282" s="119"/>
      <c r="T282" s="65"/>
    </row>
    <row r="283" spans="1:20" s="58" customFormat="1" ht="15">
      <c r="A283" s="61"/>
      <c r="B283" s="61"/>
      <c r="C283" s="51">
        <f t="shared" si="25"/>
        <v>0</v>
      </c>
      <c r="D283" s="51">
        <f t="shared" si="27"/>
        <v>0</v>
      </c>
      <c r="E283" s="64"/>
      <c r="F283" s="107"/>
      <c r="G283" s="63"/>
      <c r="H283" s="63"/>
      <c r="I283" s="63"/>
      <c r="J283" s="64"/>
      <c r="K283" s="107"/>
      <c r="L283" s="63"/>
      <c r="M283" s="107"/>
      <c r="N283" s="63"/>
      <c r="O283" s="63"/>
      <c r="P283" s="107"/>
      <c r="Q283" s="63"/>
      <c r="R283" s="64"/>
      <c r="S283" s="119"/>
      <c r="T283" s="65"/>
    </row>
    <row r="284" spans="1:20" s="58" customFormat="1" ht="15">
      <c r="A284" s="61"/>
      <c r="B284" s="61"/>
      <c r="C284" s="51">
        <f t="shared" si="25"/>
        <v>0</v>
      </c>
      <c r="D284" s="51">
        <f t="shared" si="27"/>
        <v>0</v>
      </c>
      <c r="E284" s="64"/>
      <c r="F284" s="107"/>
      <c r="G284" s="63"/>
      <c r="H284" s="63"/>
      <c r="I284" s="63"/>
      <c r="J284" s="64"/>
      <c r="K284" s="107"/>
      <c r="L284" s="63"/>
      <c r="M284" s="107"/>
      <c r="N284" s="63"/>
      <c r="O284" s="63"/>
      <c r="P284" s="107"/>
      <c r="Q284" s="63"/>
      <c r="R284" s="64"/>
      <c r="S284" s="119"/>
      <c r="T284" s="65"/>
    </row>
    <row r="285" spans="1:20" s="58" customFormat="1" ht="15">
      <c r="A285" s="61"/>
      <c r="B285" s="61"/>
      <c r="C285" s="51">
        <f t="shared" si="25"/>
        <v>0</v>
      </c>
      <c r="D285" s="51">
        <f t="shared" si="27"/>
        <v>0</v>
      </c>
      <c r="E285" s="64"/>
      <c r="F285" s="107"/>
      <c r="G285" s="63"/>
      <c r="H285" s="63"/>
      <c r="I285" s="63"/>
      <c r="J285" s="64"/>
      <c r="K285" s="107"/>
      <c r="L285" s="63"/>
      <c r="M285" s="107"/>
      <c r="N285" s="63"/>
      <c r="O285" s="63"/>
      <c r="P285" s="107"/>
      <c r="Q285" s="63"/>
      <c r="R285" s="64"/>
      <c r="S285" s="119"/>
      <c r="T285" s="65"/>
    </row>
    <row r="286" spans="1:20" s="58" customFormat="1" ht="15">
      <c r="A286" s="61"/>
      <c r="B286" s="61" t="s">
        <v>48</v>
      </c>
      <c r="C286" s="51">
        <f t="shared" si="25"/>
        <v>0</v>
      </c>
      <c r="D286" s="51">
        <f t="shared" si="27"/>
        <v>0</v>
      </c>
      <c r="E286" s="64"/>
      <c r="F286" s="107"/>
      <c r="G286" s="63"/>
      <c r="H286" s="63"/>
      <c r="I286" s="63"/>
      <c r="J286" s="64"/>
      <c r="K286" s="107"/>
      <c r="L286" s="63"/>
      <c r="M286" s="107"/>
      <c r="N286" s="63"/>
      <c r="O286" s="63"/>
      <c r="P286" s="107"/>
      <c r="Q286" s="63"/>
      <c r="R286" s="64"/>
      <c r="S286" s="119"/>
      <c r="T286" s="65"/>
    </row>
    <row r="287" spans="1:20" s="58" customFormat="1" ht="15">
      <c r="A287" s="69"/>
      <c r="B287" s="69" t="s">
        <v>21</v>
      </c>
      <c r="C287" s="51">
        <f t="shared" si="25"/>
        <v>0</v>
      </c>
      <c r="D287" s="51">
        <f t="shared" si="27"/>
        <v>0</v>
      </c>
      <c r="E287" s="71"/>
      <c r="F287" s="107">
        <f>SUM(F288:F290)</f>
        <v>0</v>
      </c>
      <c r="G287" s="70">
        <f>SUM(G288:G290)</f>
        <v>0</v>
      </c>
      <c r="H287" s="70">
        <f>SUM(H288:H290)</f>
        <v>0</v>
      </c>
      <c r="I287" s="70">
        <f>SUM(I288:I290)</f>
        <v>0</v>
      </c>
      <c r="J287" s="71"/>
      <c r="K287" s="107">
        <f>SUM(K288:K290)</f>
        <v>0</v>
      </c>
      <c r="L287" s="70">
        <f>SUM(L288:L290)</f>
        <v>0</v>
      </c>
      <c r="M287" s="107">
        <f>SUM(M288:M290)</f>
        <v>0</v>
      </c>
      <c r="N287" s="70">
        <f>SUM(N288:N290)</f>
        <v>0</v>
      </c>
      <c r="O287" s="70"/>
      <c r="P287" s="107">
        <f>SUM(P288:P290)</f>
        <v>0</v>
      </c>
      <c r="Q287" s="70">
        <f>SUM(Q288:Q290)</f>
        <v>0</v>
      </c>
      <c r="R287" s="71"/>
      <c r="S287" s="119">
        <f>SUM(S288:S290)</f>
        <v>0</v>
      </c>
      <c r="T287" s="72">
        <f>SUM(T288:T290)</f>
        <v>0</v>
      </c>
    </row>
    <row r="288" spans="1:20" s="58" customFormat="1" ht="15">
      <c r="A288" s="61"/>
      <c r="B288" s="61"/>
      <c r="C288" s="51">
        <f t="shared" si="25"/>
        <v>0</v>
      </c>
      <c r="D288" s="51">
        <f t="shared" si="27"/>
        <v>0</v>
      </c>
      <c r="E288" s="64"/>
      <c r="F288" s="107"/>
      <c r="G288" s="63"/>
      <c r="H288" s="63"/>
      <c r="I288" s="63"/>
      <c r="J288" s="64"/>
      <c r="K288" s="107"/>
      <c r="L288" s="63"/>
      <c r="M288" s="107"/>
      <c r="N288" s="63"/>
      <c r="O288" s="63"/>
      <c r="P288" s="107"/>
      <c r="Q288" s="63"/>
      <c r="R288" s="64"/>
      <c r="S288" s="119"/>
      <c r="T288" s="65"/>
    </row>
    <row r="289" spans="1:20" s="58" customFormat="1" ht="15">
      <c r="A289" s="61"/>
      <c r="B289" s="61"/>
      <c r="C289" s="51">
        <f t="shared" si="25"/>
        <v>0</v>
      </c>
      <c r="D289" s="51">
        <f t="shared" si="27"/>
        <v>0</v>
      </c>
      <c r="E289" s="64"/>
      <c r="F289" s="107"/>
      <c r="G289" s="63"/>
      <c r="H289" s="63"/>
      <c r="I289" s="63"/>
      <c r="J289" s="64"/>
      <c r="K289" s="107"/>
      <c r="L289" s="63"/>
      <c r="M289" s="107"/>
      <c r="N289" s="63"/>
      <c r="O289" s="63"/>
      <c r="P289" s="107"/>
      <c r="Q289" s="63"/>
      <c r="R289" s="64"/>
      <c r="S289" s="119"/>
      <c r="T289" s="65"/>
    </row>
    <row r="290" spans="1:20" s="58" customFormat="1" ht="15">
      <c r="A290" s="61"/>
      <c r="B290" s="61" t="s">
        <v>48</v>
      </c>
      <c r="C290" s="51">
        <f t="shared" si="25"/>
        <v>0</v>
      </c>
      <c r="D290" s="51">
        <f t="shared" si="27"/>
        <v>0</v>
      </c>
      <c r="E290" s="64"/>
      <c r="F290" s="107"/>
      <c r="G290" s="63"/>
      <c r="H290" s="63"/>
      <c r="I290" s="63"/>
      <c r="J290" s="64"/>
      <c r="K290" s="107"/>
      <c r="L290" s="63"/>
      <c r="M290" s="107"/>
      <c r="N290" s="63"/>
      <c r="O290" s="63"/>
      <c r="P290" s="107"/>
      <c r="Q290" s="63"/>
      <c r="R290" s="64"/>
      <c r="S290" s="119"/>
      <c r="T290" s="65"/>
    </row>
    <row r="291" spans="1:20" s="58" customFormat="1" ht="15">
      <c r="A291" s="69">
        <v>5219</v>
      </c>
      <c r="B291" s="69" t="s">
        <v>29</v>
      </c>
      <c r="C291" s="51">
        <f t="shared" si="25"/>
        <v>40500</v>
      </c>
      <c r="D291" s="51">
        <f t="shared" si="27"/>
        <v>40500</v>
      </c>
      <c r="E291" s="71"/>
      <c r="F291" s="107">
        <f>SUM(F292:F294)</f>
        <v>40500</v>
      </c>
      <c r="G291" s="70">
        <f>SUM(G292:G294)</f>
        <v>0</v>
      </c>
      <c r="H291" s="70">
        <f>SUM(H292:H294)</f>
        <v>40500</v>
      </c>
      <c r="I291" s="70">
        <f>SUM(I292:I294)</f>
        <v>0</v>
      </c>
      <c r="J291" s="73"/>
      <c r="K291" s="107">
        <f>SUM(K292:K294)</f>
        <v>0</v>
      </c>
      <c r="L291" s="70">
        <f>SUM(L292:L294)</f>
        <v>0</v>
      </c>
      <c r="M291" s="107">
        <f>SUM(M292:M294)</f>
        <v>0</v>
      </c>
      <c r="N291" s="70">
        <f>SUM(N292:N294)</f>
        <v>0</v>
      </c>
      <c r="O291" s="70"/>
      <c r="P291" s="107">
        <f>SUM(P292:P294)</f>
        <v>0</v>
      </c>
      <c r="Q291" s="70">
        <f>SUM(Q292:Q294)</f>
        <v>0</v>
      </c>
      <c r="R291" s="73"/>
      <c r="S291" s="119">
        <f>SUM(S292:S294)</f>
        <v>0</v>
      </c>
      <c r="T291" s="72">
        <f>SUM(T292:T294)</f>
        <v>0</v>
      </c>
    </row>
    <row r="292" spans="1:20" s="58" customFormat="1" ht="30">
      <c r="A292" s="61"/>
      <c r="B292" s="61" t="s">
        <v>176</v>
      </c>
      <c r="C292" s="51">
        <f t="shared" si="25"/>
        <v>35000</v>
      </c>
      <c r="D292" s="51">
        <f t="shared" si="27"/>
        <v>35000</v>
      </c>
      <c r="E292" s="64" t="s">
        <v>75</v>
      </c>
      <c r="F292" s="107">
        <v>35000</v>
      </c>
      <c r="G292" s="63"/>
      <c r="H292" s="63">
        <v>35000</v>
      </c>
      <c r="I292" s="63"/>
      <c r="J292" s="66"/>
      <c r="K292" s="113"/>
      <c r="L292" s="67"/>
      <c r="M292" s="113"/>
      <c r="N292" s="67"/>
      <c r="O292" s="67"/>
      <c r="P292" s="113"/>
      <c r="Q292" s="67"/>
      <c r="R292" s="66"/>
      <c r="S292" s="120"/>
      <c r="T292" s="68"/>
    </row>
    <row r="293" spans="1:20" s="58" customFormat="1" ht="15">
      <c r="A293" s="61"/>
      <c r="B293" s="61" t="s">
        <v>206</v>
      </c>
      <c r="C293" s="51">
        <f t="shared" si="25"/>
        <v>500</v>
      </c>
      <c r="D293" s="51">
        <f t="shared" si="27"/>
        <v>500</v>
      </c>
      <c r="E293" s="64" t="s">
        <v>75</v>
      </c>
      <c r="F293" s="107">
        <v>500</v>
      </c>
      <c r="G293" s="63"/>
      <c r="H293" s="63">
        <v>500</v>
      </c>
      <c r="I293" s="63"/>
      <c r="J293" s="66"/>
      <c r="K293" s="113"/>
      <c r="L293" s="67"/>
      <c r="M293" s="113"/>
      <c r="N293" s="67"/>
      <c r="O293" s="67"/>
      <c r="P293" s="113"/>
      <c r="Q293" s="67"/>
      <c r="R293" s="66"/>
      <c r="S293" s="120"/>
      <c r="T293" s="68"/>
    </row>
    <row r="294" spans="1:20" s="58" customFormat="1" ht="30">
      <c r="A294" s="61"/>
      <c r="B294" s="61" t="s">
        <v>180</v>
      </c>
      <c r="C294" s="51">
        <f t="shared" si="25"/>
        <v>5000</v>
      </c>
      <c r="D294" s="51">
        <f t="shared" si="27"/>
        <v>5000</v>
      </c>
      <c r="E294" s="64" t="s">
        <v>75</v>
      </c>
      <c r="F294" s="107">
        <v>5000</v>
      </c>
      <c r="G294" s="63"/>
      <c r="H294" s="63">
        <v>5000</v>
      </c>
      <c r="I294" s="63"/>
      <c r="J294" s="66"/>
      <c r="K294" s="113"/>
      <c r="L294" s="67"/>
      <c r="M294" s="113"/>
      <c r="N294" s="67"/>
      <c r="O294" s="67"/>
      <c r="P294" s="113"/>
      <c r="Q294" s="67"/>
      <c r="R294" s="66"/>
      <c r="S294" s="120"/>
      <c r="T294" s="68"/>
    </row>
    <row r="295" spans="1:20" s="38" customFormat="1" ht="30">
      <c r="A295" s="84" t="s">
        <v>17</v>
      </c>
      <c r="B295" s="84" t="s">
        <v>37</v>
      </c>
      <c r="C295" s="51">
        <f>F295+K295+M295+S295+P295</f>
        <v>12000</v>
      </c>
      <c r="D295" s="51">
        <f t="shared" si="27"/>
        <v>12000</v>
      </c>
      <c r="E295" s="85"/>
      <c r="F295" s="106">
        <f>F296+F300+F303+F307+F310+F314+F322</f>
        <v>0</v>
      </c>
      <c r="G295" s="86">
        <f>G296+G300+G303+G307+G310+G314+G322</f>
        <v>0</v>
      </c>
      <c r="H295" s="86">
        <f>H296+H300+H303+H307+H310+H314+H322</f>
        <v>0</v>
      </c>
      <c r="I295" s="86">
        <f>I296+I300+I303+I307+I310+I314+I322</f>
        <v>0</v>
      </c>
      <c r="J295" s="85"/>
      <c r="K295" s="106">
        <f>K296+K300+K303+K307+K310+K314+K322</f>
        <v>0</v>
      </c>
      <c r="L295" s="86">
        <f>L296+L300+L303+L307+L310+L314+L322</f>
        <v>0</v>
      </c>
      <c r="M295" s="106">
        <f>M296+M300+M303+M307+M310+M314+M322</f>
        <v>12000</v>
      </c>
      <c r="N295" s="86">
        <f>N296+N300+N303+N307+N310+N314+N322</f>
        <v>12000</v>
      </c>
      <c r="O295" s="86"/>
      <c r="P295" s="106">
        <f>P296+P300+P303+P307+P310+P314+P322</f>
        <v>0</v>
      </c>
      <c r="Q295" s="86">
        <f>Q296+Q300+Q303+Q307+Q310+Q314+Q322</f>
        <v>0</v>
      </c>
      <c r="R295" s="85"/>
      <c r="S295" s="118">
        <f>S296+S300+S303+S307+S310+S314+S322</f>
        <v>0</v>
      </c>
      <c r="T295" s="87">
        <f>T296+T300+T303+T307+T310+T314+T322</f>
        <v>0</v>
      </c>
    </row>
    <row r="296" spans="1:20" s="58" customFormat="1" ht="30">
      <c r="A296" s="69">
        <v>5201</v>
      </c>
      <c r="B296" s="69" t="s">
        <v>25</v>
      </c>
      <c r="C296" s="51">
        <f t="shared" si="25"/>
        <v>0</v>
      </c>
      <c r="D296" s="51">
        <f aca="true" t="shared" si="28" ref="D296:D310">H296+L296+N296+Q296+T296</f>
        <v>0</v>
      </c>
      <c r="E296" s="71"/>
      <c r="F296" s="107">
        <f>SUM(F297:F299)</f>
        <v>0</v>
      </c>
      <c r="G296" s="70">
        <f>SUM(G297:G299)</f>
        <v>0</v>
      </c>
      <c r="H296" s="70">
        <f>SUM(H297:H299)</f>
        <v>0</v>
      </c>
      <c r="I296" s="70">
        <f>SUM(I297:I299)</f>
        <v>0</v>
      </c>
      <c r="J296" s="71"/>
      <c r="K296" s="107">
        <f>SUM(K297:K299)</f>
        <v>0</v>
      </c>
      <c r="L296" s="70">
        <f>SUM(L297:L299)</f>
        <v>0</v>
      </c>
      <c r="M296" s="107">
        <f>SUM(M297:M299)</f>
        <v>0</v>
      </c>
      <c r="N296" s="70">
        <f>SUM(N297:N299)</f>
        <v>0</v>
      </c>
      <c r="O296" s="70"/>
      <c r="P296" s="107">
        <f>SUM(P297:P299)</f>
        <v>0</v>
      </c>
      <c r="Q296" s="70">
        <f>SUM(Q297:Q299)</f>
        <v>0</v>
      </c>
      <c r="R296" s="71"/>
      <c r="S296" s="119">
        <f>SUM(S297:S299)</f>
        <v>0</v>
      </c>
      <c r="T296" s="72">
        <f>SUM(T297:T299)</f>
        <v>0</v>
      </c>
    </row>
    <row r="297" spans="1:20" s="58" customFormat="1" ht="15">
      <c r="A297" s="61"/>
      <c r="B297" s="61"/>
      <c r="C297" s="51">
        <f t="shared" si="25"/>
        <v>0</v>
      </c>
      <c r="D297" s="51">
        <f t="shared" si="28"/>
        <v>0</v>
      </c>
      <c r="E297" s="64"/>
      <c r="F297" s="107"/>
      <c r="G297" s="63"/>
      <c r="H297" s="63"/>
      <c r="I297" s="63"/>
      <c r="J297" s="64"/>
      <c r="K297" s="107"/>
      <c r="L297" s="63"/>
      <c r="M297" s="107"/>
      <c r="N297" s="63"/>
      <c r="O297" s="63"/>
      <c r="P297" s="107"/>
      <c r="Q297" s="63"/>
      <c r="R297" s="64"/>
      <c r="S297" s="119"/>
      <c r="T297" s="65"/>
    </row>
    <row r="298" spans="1:20" s="58" customFormat="1" ht="15">
      <c r="A298" s="61"/>
      <c r="B298" s="61"/>
      <c r="C298" s="51">
        <f t="shared" si="25"/>
        <v>0</v>
      </c>
      <c r="D298" s="51">
        <f t="shared" si="28"/>
        <v>0</v>
      </c>
      <c r="E298" s="64"/>
      <c r="F298" s="107"/>
      <c r="G298" s="63"/>
      <c r="H298" s="63"/>
      <c r="I298" s="63"/>
      <c r="J298" s="64"/>
      <c r="K298" s="107"/>
      <c r="L298" s="63"/>
      <c r="M298" s="107"/>
      <c r="N298" s="63"/>
      <c r="O298" s="63"/>
      <c r="P298" s="107"/>
      <c r="Q298" s="63"/>
      <c r="R298" s="64"/>
      <c r="S298" s="119"/>
      <c r="T298" s="65"/>
    </row>
    <row r="299" spans="1:20" s="58" customFormat="1" ht="15">
      <c r="A299" s="61"/>
      <c r="B299" s="61" t="s">
        <v>48</v>
      </c>
      <c r="C299" s="51">
        <f t="shared" si="25"/>
        <v>0</v>
      </c>
      <c r="D299" s="51">
        <f t="shared" si="28"/>
        <v>0</v>
      </c>
      <c r="E299" s="64"/>
      <c r="F299" s="107"/>
      <c r="G299" s="63"/>
      <c r="H299" s="63"/>
      <c r="I299" s="63"/>
      <c r="J299" s="64"/>
      <c r="K299" s="107"/>
      <c r="L299" s="63"/>
      <c r="M299" s="107"/>
      <c r="N299" s="63"/>
      <c r="O299" s="63"/>
      <c r="P299" s="107"/>
      <c r="Q299" s="63"/>
      <c r="R299" s="64"/>
      <c r="S299" s="119"/>
      <c r="T299" s="65"/>
    </row>
    <row r="300" spans="1:20" s="58" customFormat="1" ht="15">
      <c r="A300" s="69">
        <v>5202</v>
      </c>
      <c r="B300" s="69" t="s">
        <v>44</v>
      </c>
      <c r="C300" s="51">
        <f t="shared" si="25"/>
        <v>0</v>
      </c>
      <c r="D300" s="51">
        <f t="shared" si="28"/>
        <v>0</v>
      </c>
      <c r="E300" s="71"/>
      <c r="F300" s="107">
        <f>SUM(F301:F302)</f>
        <v>0</v>
      </c>
      <c r="G300" s="70">
        <f>SUM(G301:G302)</f>
        <v>0</v>
      </c>
      <c r="H300" s="70">
        <f>SUM(H301:H302)</f>
        <v>0</v>
      </c>
      <c r="I300" s="70">
        <f>SUM(I301:I302)</f>
        <v>0</v>
      </c>
      <c r="J300" s="71"/>
      <c r="K300" s="107">
        <f>SUM(K301:K302)</f>
        <v>0</v>
      </c>
      <c r="L300" s="70">
        <f>SUM(L301:L302)</f>
        <v>0</v>
      </c>
      <c r="M300" s="107">
        <f>SUM(M301:M302)</f>
        <v>0</v>
      </c>
      <c r="N300" s="70">
        <f>SUM(N301:N302)</f>
        <v>0</v>
      </c>
      <c r="O300" s="70"/>
      <c r="P300" s="107">
        <f>SUM(P301:P302)</f>
        <v>0</v>
      </c>
      <c r="Q300" s="70">
        <f>SUM(Q301:Q302)</f>
        <v>0</v>
      </c>
      <c r="R300" s="71"/>
      <c r="S300" s="119">
        <f>SUM(S301:S302)</f>
        <v>0</v>
      </c>
      <c r="T300" s="72">
        <f>SUM(T301:T302)</f>
        <v>0</v>
      </c>
    </row>
    <row r="301" spans="1:20" s="58" customFormat="1" ht="15">
      <c r="A301" s="61"/>
      <c r="B301" s="61"/>
      <c r="C301" s="51">
        <f t="shared" si="25"/>
        <v>0</v>
      </c>
      <c r="D301" s="51">
        <f t="shared" si="28"/>
        <v>0</v>
      </c>
      <c r="E301" s="64"/>
      <c r="F301" s="107"/>
      <c r="G301" s="63"/>
      <c r="H301" s="63"/>
      <c r="I301" s="63"/>
      <c r="J301" s="66"/>
      <c r="K301" s="106"/>
      <c r="L301" s="57"/>
      <c r="M301" s="106"/>
      <c r="N301" s="57"/>
      <c r="O301" s="57"/>
      <c r="P301" s="106"/>
      <c r="Q301" s="57"/>
      <c r="R301" s="66"/>
      <c r="S301" s="118"/>
      <c r="T301" s="77"/>
    </row>
    <row r="302" spans="1:20" s="58" customFormat="1" ht="15">
      <c r="A302" s="61"/>
      <c r="B302" s="61" t="s">
        <v>48</v>
      </c>
      <c r="C302" s="51">
        <f t="shared" si="25"/>
        <v>0</v>
      </c>
      <c r="D302" s="51">
        <f t="shared" si="28"/>
        <v>0</v>
      </c>
      <c r="E302" s="64"/>
      <c r="F302" s="107"/>
      <c r="G302" s="63"/>
      <c r="H302" s="63"/>
      <c r="I302" s="63"/>
      <c r="J302" s="64"/>
      <c r="K302" s="107"/>
      <c r="L302" s="63"/>
      <c r="M302" s="107"/>
      <c r="N302" s="63"/>
      <c r="O302" s="63"/>
      <c r="P302" s="107"/>
      <c r="Q302" s="63"/>
      <c r="R302" s="64"/>
      <c r="S302" s="119"/>
      <c r="T302" s="65"/>
    </row>
    <row r="303" spans="1:20" s="58" customFormat="1" ht="30">
      <c r="A303" s="69">
        <v>5203</v>
      </c>
      <c r="B303" s="69" t="s">
        <v>26</v>
      </c>
      <c r="C303" s="51">
        <f t="shared" si="25"/>
        <v>12000</v>
      </c>
      <c r="D303" s="51">
        <f t="shared" si="28"/>
        <v>12000</v>
      </c>
      <c r="E303" s="71"/>
      <c r="F303" s="107">
        <f>SUM(F304:F306)</f>
        <v>0</v>
      </c>
      <c r="G303" s="70">
        <f>SUM(G304:G306)</f>
        <v>0</v>
      </c>
      <c r="H303" s="70">
        <f>SUM(H304:H306)</f>
        <v>0</v>
      </c>
      <c r="I303" s="70">
        <f>SUM(I304:I306)</f>
        <v>0</v>
      </c>
      <c r="J303" s="71"/>
      <c r="K303" s="107">
        <f>SUM(K304:K306)</f>
        <v>0</v>
      </c>
      <c r="L303" s="70">
        <f>SUM(L304:L306)</f>
        <v>0</v>
      </c>
      <c r="M303" s="107">
        <f>SUM(M304:M306)</f>
        <v>12000</v>
      </c>
      <c r="N303" s="70">
        <f>SUM(N304:N306)</f>
        <v>12000</v>
      </c>
      <c r="O303" s="70"/>
      <c r="P303" s="107">
        <f>SUM(P304:P306)</f>
        <v>0</v>
      </c>
      <c r="Q303" s="70">
        <f>SUM(Q304:Q306)</f>
        <v>0</v>
      </c>
      <c r="R303" s="71"/>
      <c r="S303" s="119">
        <f>SUM(S304:S306)</f>
        <v>0</v>
      </c>
      <c r="T303" s="72">
        <f>SUM(T304:T306)</f>
        <v>0</v>
      </c>
    </row>
    <row r="304" spans="1:20" s="58" customFormat="1" ht="15">
      <c r="A304" s="61"/>
      <c r="B304" s="61" t="s">
        <v>197</v>
      </c>
      <c r="C304" s="51">
        <f t="shared" si="25"/>
        <v>1800</v>
      </c>
      <c r="D304" s="51">
        <f t="shared" si="28"/>
        <v>1800</v>
      </c>
      <c r="E304" s="64"/>
      <c r="F304" s="107"/>
      <c r="G304" s="63"/>
      <c r="H304" s="63"/>
      <c r="I304" s="63"/>
      <c r="J304" s="64"/>
      <c r="K304" s="107"/>
      <c r="L304" s="63"/>
      <c r="M304" s="107">
        <v>1800</v>
      </c>
      <c r="N304" s="63">
        <v>1800</v>
      </c>
      <c r="O304" s="63"/>
      <c r="P304" s="107"/>
      <c r="Q304" s="63"/>
      <c r="R304" s="64"/>
      <c r="S304" s="119"/>
      <c r="T304" s="65"/>
    </row>
    <row r="305" spans="1:20" s="58" customFormat="1" ht="15">
      <c r="A305" s="61"/>
      <c r="B305" s="61" t="s">
        <v>198</v>
      </c>
      <c r="C305" s="51">
        <f t="shared" si="25"/>
        <v>10200</v>
      </c>
      <c r="D305" s="51">
        <f t="shared" si="28"/>
        <v>10200</v>
      </c>
      <c r="E305" s="64"/>
      <c r="F305" s="107"/>
      <c r="G305" s="63"/>
      <c r="H305" s="63"/>
      <c r="I305" s="63"/>
      <c r="J305" s="64"/>
      <c r="K305" s="107"/>
      <c r="L305" s="63"/>
      <c r="M305" s="107">
        <v>10200</v>
      </c>
      <c r="N305" s="63">
        <v>10200</v>
      </c>
      <c r="O305" s="63"/>
      <c r="P305" s="107"/>
      <c r="Q305" s="63"/>
      <c r="R305" s="64"/>
      <c r="S305" s="119"/>
      <c r="T305" s="65"/>
    </row>
    <row r="306" spans="1:20" s="58" customFormat="1" ht="15">
      <c r="A306" s="61"/>
      <c r="B306" s="61"/>
      <c r="C306" s="51">
        <f t="shared" si="25"/>
        <v>0</v>
      </c>
      <c r="D306" s="51">
        <f t="shared" si="28"/>
        <v>0</v>
      </c>
      <c r="E306" s="64"/>
      <c r="F306" s="107"/>
      <c r="G306" s="63"/>
      <c r="H306" s="63"/>
      <c r="I306" s="63"/>
      <c r="J306" s="64"/>
      <c r="K306" s="107"/>
      <c r="L306" s="63"/>
      <c r="M306" s="107"/>
      <c r="N306" s="63"/>
      <c r="O306" s="63"/>
      <c r="P306" s="107"/>
      <c r="Q306" s="63"/>
      <c r="R306" s="64"/>
      <c r="S306" s="119"/>
      <c r="T306" s="65"/>
    </row>
    <row r="307" spans="1:20" s="58" customFormat="1" ht="30">
      <c r="A307" s="69">
        <v>5204</v>
      </c>
      <c r="B307" s="69" t="s">
        <v>27</v>
      </c>
      <c r="C307" s="51">
        <f t="shared" si="25"/>
        <v>0</v>
      </c>
      <c r="D307" s="51">
        <f t="shared" si="28"/>
        <v>0</v>
      </c>
      <c r="E307" s="71"/>
      <c r="F307" s="107">
        <f>SUM(F308:F309)</f>
        <v>0</v>
      </c>
      <c r="G307" s="70">
        <f>SUM(G308:G309)</f>
        <v>0</v>
      </c>
      <c r="H307" s="70">
        <f>SUM(H308:H309)</f>
        <v>0</v>
      </c>
      <c r="I307" s="70">
        <f>SUM(I308:I309)</f>
        <v>0</v>
      </c>
      <c r="J307" s="71"/>
      <c r="K307" s="107">
        <f>SUM(K308:K309)</f>
        <v>0</v>
      </c>
      <c r="L307" s="70">
        <f>SUM(L308:L309)</f>
        <v>0</v>
      </c>
      <c r="M307" s="107">
        <f>SUM(M308:M309)</f>
        <v>0</v>
      </c>
      <c r="N307" s="70">
        <f>SUM(N308:N309)</f>
        <v>0</v>
      </c>
      <c r="O307" s="70"/>
      <c r="P307" s="107">
        <f>SUM(P308:P309)</f>
        <v>0</v>
      </c>
      <c r="Q307" s="70">
        <f>SUM(Q308:Q309)</f>
        <v>0</v>
      </c>
      <c r="R307" s="71"/>
      <c r="S307" s="119">
        <f>SUM(S308:S309)</f>
        <v>0</v>
      </c>
      <c r="T307" s="72">
        <f>SUM(T308:T309)</f>
        <v>0</v>
      </c>
    </row>
    <row r="308" spans="1:20" s="58" customFormat="1" ht="15">
      <c r="A308" s="61"/>
      <c r="B308" s="61"/>
      <c r="C308" s="51">
        <f t="shared" si="25"/>
        <v>0</v>
      </c>
      <c r="D308" s="51">
        <f t="shared" si="28"/>
        <v>0</v>
      </c>
      <c r="E308" s="64"/>
      <c r="F308" s="107"/>
      <c r="G308" s="63"/>
      <c r="H308" s="63"/>
      <c r="I308" s="63"/>
      <c r="J308" s="64"/>
      <c r="K308" s="107"/>
      <c r="L308" s="63"/>
      <c r="M308" s="107"/>
      <c r="N308" s="63"/>
      <c r="O308" s="63"/>
      <c r="P308" s="107"/>
      <c r="Q308" s="63"/>
      <c r="R308" s="64"/>
      <c r="S308" s="119"/>
      <c r="T308" s="65"/>
    </row>
    <row r="309" spans="1:20" s="58" customFormat="1" ht="15">
      <c r="A309" s="61"/>
      <c r="B309" s="61" t="s">
        <v>48</v>
      </c>
      <c r="C309" s="51">
        <f t="shared" si="25"/>
        <v>0</v>
      </c>
      <c r="D309" s="51">
        <f t="shared" si="28"/>
        <v>0</v>
      </c>
      <c r="E309" s="64"/>
      <c r="F309" s="107"/>
      <c r="G309" s="63"/>
      <c r="H309" s="63"/>
      <c r="I309" s="63"/>
      <c r="J309" s="64"/>
      <c r="K309" s="107"/>
      <c r="L309" s="63"/>
      <c r="M309" s="107"/>
      <c r="N309" s="63"/>
      <c r="O309" s="63"/>
      <c r="P309" s="107"/>
      <c r="Q309" s="63"/>
      <c r="R309" s="64"/>
      <c r="S309" s="119"/>
      <c r="T309" s="65"/>
    </row>
    <row r="310" spans="1:20" s="58" customFormat="1" ht="30">
      <c r="A310" s="69">
        <v>5205</v>
      </c>
      <c r="B310" s="69" t="s">
        <v>28</v>
      </c>
      <c r="C310" s="51">
        <f t="shared" si="25"/>
        <v>0</v>
      </c>
      <c r="D310" s="51">
        <f t="shared" si="28"/>
        <v>0</v>
      </c>
      <c r="E310" s="71"/>
      <c r="F310" s="107">
        <f>SUM(F311:F313)</f>
        <v>0</v>
      </c>
      <c r="G310" s="70">
        <f>SUM(G311:G313)</f>
        <v>0</v>
      </c>
      <c r="H310" s="70">
        <f>SUM(H311:H313)</f>
        <v>0</v>
      </c>
      <c r="I310" s="70">
        <f>SUM(I311:I313)</f>
        <v>0</v>
      </c>
      <c r="J310" s="71"/>
      <c r="K310" s="107">
        <f>SUM(K311:K313)</f>
        <v>0</v>
      </c>
      <c r="L310" s="70">
        <f>SUM(L311:L313)</f>
        <v>0</v>
      </c>
      <c r="M310" s="107">
        <f>SUM(M311:M313)</f>
        <v>0</v>
      </c>
      <c r="N310" s="70">
        <f>SUM(N311:N313)</f>
        <v>0</v>
      </c>
      <c r="O310" s="70"/>
      <c r="P310" s="107">
        <f>SUM(P311:P313)</f>
        <v>0</v>
      </c>
      <c r="Q310" s="70">
        <f>SUM(Q311:Q313)</f>
        <v>0</v>
      </c>
      <c r="R310" s="71"/>
      <c r="S310" s="119">
        <f>SUM(S311:S313)</f>
        <v>0</v>
      </c>
      <c r="T310" s="72">
        <f>SUM(T311:T313)</f>
        <v>0</v>
      </c>
    </row>
    <row r="311" spans="1:20" s="58" customFormat="1" ht="15">
      <c r="A311" s="61"/>
      <c r="B311" s="61"/>
      <c r="C311" s="51">
        <f t="shared" si="25"/>
        <v>0</v>
      </c>
      <c r="D311" s="51">
        <f aca="true" t="shared" si="29" ref="D311:D374">H311+L311+N311+Q311+T311</f>
        <v>0</v>
      </c>
      <c r="E311" s="64"/>
      <c r="F311" s="107"/>
      <c r="G311" s="63"/>
      <c r="H311" s="63"/>
      <c r="I311" s="63"/>
      <c r="J311" s="64"/>
      <c r="K311" s="107"/>
      <c r="L311" s="63"/>
      <c r="M311" s="107"/>
      <c r="N311" s="63"/>
      <c r="O311" s="63"/>
      <c r="P311" s="107"/>
      <c r="Q311" s="63"/>
      <c r="R311" s="64"/>
      <c r="S311" s="119"/>
      <c r="T311" s="65"/>
    </row>
    <row r="312" spans="1:20" s="58" customFormat="1" ht="15">
      <c r="A312" s="61"/>
      <c r="B312" s="61"/>
      <c r="C312" s="51">
        <f t="shared" si="25"/>
        <v>0</v>
      </c>
      <c r="D312" s="51">
        <f t="shared" si="29"/>
        <v>0</v>
      </c>
      <c r="E312" s="64"/>
      <c r="F312" s="107"/>
      <c r="G312" s="63"/>
      <c r="H312" s="63"/>
      <c r="I312" s="63"/>
      <c r="J312" s="64"/>
      <c r="K312" s="107"/>
      <c r="L312" s="63"/>
      <c r="M312" s="107"/>
      <c r="N312" s="63"/>
      <c r="O312" s="63"/>
      <c r="P312" s="107"/>
      <c r="Q312" s="63"/>
      <c r="R312" s="64"/>
      <c r="S312" s="119"/>
      <c r="T312" s="65"/>
    </row>
    <row r="313" spans="1:20" s="58" customFormat="1" ht="15">
      <c r="A313" s="61"/>
      <c r="B313" s="61"/>
      <c r="C313" s="51">
        <f t="shared" si="25"/>
        <v>0</v>
      </c>
      <c r="D313" s="51">
        <f t="shared" si="29"/>
        <v>0</v>
      </c>
      <c r="E313" s="64"/>
      <c r="F313" s="107"/>
      <c r="G313" s="63"/>
      <c r="H313" s="63"/>
      <c r="I313" s="63"/>
      <c r="J313" s="64"/>
      <c r="K313" s="107"/>
      <c r="L313" s="63"/>
      <c r="M313" s="107"/>
      <c r="N313" s="63"/>
      <c r="O313" s="63"/>
      <c r="P313" s="107"/>
      <c r="Q313" s="63"/>
      <c r="R313" s="64"/>
      <c r="S313" s="119"/>
      <c r="T313" s="65"/>
    </row>
    <row r="314" spans="1:20" s="58" customFormat="1" ht="30">
      <c r="A314" s="69">
        <v>5206</v>
      </c>
      <c r="B314" s="69" t="s">
        <v>45</v>
      </c>
      <c r="C314" s="51">
        <f t="shared" si="25"/>
        <v>0</v>
      </c>
      <c r="D314" s="51">
        <f t="shared" si="29"/>
        <v>0</v>
      </c>
      <c r="E314" s="71"/>
      <c r="F314" s="107">
        <f>F315+F320</f>
        <v>0</v>
      </c>
      <c r="G314" s="70">
        <f>G315+G320</f>
        <v>0</v>
      </c>
      <c r="H314" s="70">
        <f>H315+H320</f>
        <v>0</v>
      </c>
      <c r="I314" s="70">
        <f>I315+I320</f>
        <v>0</v>
      </c>
      <c r="J314" s="71"/>
      <c r="K314" s="107">
        <f aca="true" t="shared" si="30" ref="K314:Q314">K315+K320</f>
        <v>0</v>
      </c>
      <c r="L314" s="70">
        <f t="shared" si="30"/>
        <v>0</v>
      </c>
      <c r="M314" s="107">
        <f t="shared" si="30"/>
        <v>0</v>
      </c>
      <c r="N314" s="70">
        <f t="shared" si="30"/>
        <v>0</v>
      </c>
      <c r="O314" s="70"/>
      <c r="P314" s="107">
        <f t="shared" si="30"/>
        <v>0</v>
      </c>
      <c r="Q314" s="70">
        <f t="shared" si="30"/>
        <v>0</v>
      </c>
      <c r="R314" s="71"/>
      <c r="S314" s="119">
        <f>S315+S320</f>
        <v>0</v>
      </c>
      <c r="T314" s="72">
        <f>T315+T320</f>
        <v>0</v>
      </c>
    </row>
    <row r="315" spans="1:20" s="58" customFormat="1" ht="15">
      <c r="A315" s="61"/>
      <c r="B315" s="61" t="s">
        <v>49</v>
      </c>
      <c r="C315" s="51">
        <f t="shared" si="25"/>
        <v>0</v>
      </c>
      <c r="D315" s="51">
        <f t="shared" si="29"/>
        <v>0</v>
      </c>
      <c r="E315" s="64"/>
      <c r="F315" s="107">
        <f>SUM(F316:F319)</f>
        <v>0</v>
      </c>
      <c r="G315" s="63">
        <f>SUM(G316:G319)</f>
        <v>0</v>
      </c>
      <c r="H315" s="63">
        <f>SUM(H316:H319)</f>
        <v>0</v>
      </c>
      <c r="I315" s="63">
        <f>SUM(I316:I319)</f>
        <v>0</v>
      </c>
      <c r="J315" s="64"/>
      <c r="K315" s="107">
        <f aca="true" t="shared" si="31" ref="K315:Q315">SUM(K316:K319)</f>
        <v>0</v>
      </c>
      <c r="L315" s="63">
        <f t="shared" si="31"/>
        <v>0</v>
      </c>
      <c r="M315" s="107">
        <f t="shared" si="31"/>
        <v>0</v>
      </c>
      <c r="N315" s="63">
        <f t="shared" si="31"/>
        <v>0</v>
      </c>
      <c r="O315" s="63"/>
      <c r="P315" s="107">
        <f t="shared" si="31"/>
        <v>0</v>
      </c>
      <c r="Q315" s="63">
        <f t="shared" si="31"/>
        <v>0</v>
      </c>
      <c r="R315" s="64"/>
      <c r="S315" s="119">
        <f>SUM(S316:S319)</f>
        <v>0</v>
      </c>
      <c r="T315" s="65">
        <f>SUM(T316:T319)</f>
        <v>0</v>
      </c>
    </row>
    <row r="316" spans="1:20" s="58" customFormat="1" ht="15">
      <c r="A316" s="61"/>
      <c r="B316" s="61"/>
      <c r="C316" s="51">
        <f t="shared" si="25"/>
        <v>0</v>
      </c>
      <c r="D316" s="51">
        <f t="shared" si="29"/>
        <v>0</v>
      </c>
      <c r="E316" s="64"/>
      <c r="F316" s="107"/>
      <c r="G316" s="63"/>
      <c r="H316" s="63"/>
      <c r="I316" s="63"/>
      <c r="J316" s="64"/>
      <c r="K316" s="107"/>
      <c r="L316" s="63"/>
      <c r="M316" s="107"/>
      <c r="N316" s="63"/>
      <c r="O316" s="63"/>
      <c r="P316" s="107"/>
      <c r="Q316" s="63"/>
      <c r="R316" s="64"/>
      <c r="S316" s="119"/>
      <c r="T316" s="65"/>
    </row>
    <row r="317" spans="1:20" s="58" customFormat="1" ht="15">
      <c r="A317" s="61"/>
      <c r="B317" s="61"/>
      <c r="C317" s="51">
        <f t="shared" si="25"/>
        <v>0</v>
      </c>
      <c r="D317" s="51">
        <f t="shared" si="29"/>
        <v>0</v>
      </c>
      <c r="E317" s="64"/>
      <c r="F317" s="107"/>
      <c r="G317" s="63"/>
      <c r="H317" s="63"/>
      <c r="I317" s="63"/>
      <c r="J317" s="64"/>
      <c r="K317" s="107"/>
      <c r="L317" s="63"/>
      <c r="M317" s="107"/>
      <c r="N317" s="63"/>
      <c r="O317" s="63"/>
      <c r="P317" s="107"/>
      <c r="Q317" s="63"/>
      <c r="R317" s="64"/>
      <c r="S317" s="119"/>
      <c r="T317" s="65"/>
    </row>
    <row r="318" spans="1:20" s="58" customFormat="1" ht="15">
      <c r="A318" s="61"/>
      <c r="B318" s="61"/>
      <c r="C318" s="51">
        <f t="shared" si="25"/>
        <v>0</v>
      </c>
      <c r="D318" s="51">
        <f t="shared" si="29"/>
        <v>0</v>
      </c>
      <c r="E318" s="64"/>
      <c r="F318" s="107"/>
      <c r="G318" s="63"/>
      <c r="H318" s="63"/>
      <c r="I318" s="63"/>
      <c r="J318" s="64"/>
      <c r="K318" s="107"/>
      <c r="L318" s="63"/>
      <c r="M318" s="107"/>
      <c r="N318" s="63"/>
      <c r="O318" s="63"/>
      <c r="P318" s="107"/>
      <c r="Q318" s="63"/>
      <c r="R318" s="64"/>
      <c r="S318" s="119"/>
      <c r="T318" s="65"/>
    </row>
    <row r="319" spans="1:20" s="58" customFormat="1" ht="15">
      <c r="A319" s="61"/>
      <c r="B319" s="61" t="s">
        <v>48</v>
      </c>
      <c r="C319" s="51">
        <f t="shared" si="25"/>
        <v>0</v>
      </c>
      <c r="D319" s="51">
        <f t="shared" si="29"/>
        <v>0</v>
      </c>
      <c r="E319" s="64"/>
      <c r="F319" s="107"/>
      <c r="G319" s="63"/>
      <c r="H319" s="63"/>
      <c r="I319" s="63"/>
      <c r="J319" s="64"/>
      <c r="K319" s="107"/>
      <c r="L319" s="63"/>
      <c r="M319" s="107"/>
      <c r="N319" s="63"/>
      <c r="O319" s="63"/>
      <c r="P319" s="107"/>
      <c r="Q319" s="63"/>
      <c r="R319" s="64"/>
      <c r="S319" s="119"/>
      <c r="T319" s="65"/>
    </row>
    <row r="320" spans="1:20" s="58" customFormat="1" ht="15">
      <c r="A320" s="69"/>
      <c r="B320" s="69" t="s">
        <v>21</v>
      </c>
      <c r="C320" s="51">
        <f t="shared" si="25"/>
        <v>0</v>
      </c>
      <c r="D320" s="51">
        <f t="shared" si="29"/>
        <v>0</v>
      </c>
      <c r="E320" s="71"/>
      <c r="F320" s="107">
        <f>SUM(F321:F321)</f>
        <v>0</v>
      </c>
      <c r="G320" s="70">
        <f>SUM(G321:G321)</f>
        <v>0</v>
      </c>
      <c r="H320" s="70">
        <f>SUM(H321:H321)</f>
        <v>0</v>
      </c>
      <c r="I320" s="70">
        <f>SUM(I321:I321)</f>
        <v>0</v>
      </c>
      <c r="J320" s="71"/>
      <c r="K320" s="107">
        <f aca="true" t="shared" si="32" ref="K320:Q320">SUM(K321:K321)</f>
        <v>0</v>
      </c>
      <c r="L320" s="70">
        <f t="shared" si="32"/>
        <v>0</v>
      </c>
      <c r="M320" s="107">
        <f t="shared" si="32"/>
        <v>0</v>
      </c>
      <c r="N320" s="70">
        <f t="shared" si="32"/>
        <v>0</v>
      </c>
      <c r="O320" s="70"/>
      <c r="P320" s="107">
        <f t="shared" si="32"/>
        <v>0</v>
      </c>
      <c r="Q320" s="70">
        <f t="shared" si="32"/>
        <v>0</v>
      </c>
      <c r="R320" s="71"/>
      <c r="S320" s="119">
        <f>SUM(S321:S321)</f>
        <v>0</v>
      </c>
      <c r="T320" s="72">
        <f>SUM(T321:T321)</f>
        <v>0</v>
      </c>
    </row>
    <row r="321" spans="1:20" s="58" customFormat="1" ht="15">
      <c r="A321" s="61"/>
      <c r="B321" s="61" t="s">
        <v>48</v>
      </c>
      <c r="C321" s="51">
        <f t="shared" si="25"/>
        <v>0</v>
      </c>
      <c r="D321" s="51">
        <f t="shared" si="29"/>
        <v>0</v>
      </c>
      <c r="E321" s="64"/>
      <c r="F321" s="107"/>
      <c r="G321" s="63"/>
      <c r="H321" s="63"/>
      <c r="I321" s="63"/>
      <c r="J321" s="64"/>
      <c r="K321" s="107"/>
      <c r="L321" s="63"/>
      <c r="M321" s="107"/>
      <c r="N321" s="63"/>
      <c r="O321" s="63"/>
      <c r="P321" s="107"/>
      <c r="Q321" s="63"/>
      <c r="R321" s="64"/>
      <c r="S321" s="119"/>
      <c r="T321" s="65"/>
    </row>
    <row r="322" spans="1:20" s="58" customFormat="1" ht="15">
      <c r="A322" s="69">
        <v>5219</v>
      </c>
      <c r="B322" s="69" t="s">
        <v>29</v>
      </c>
      <c r="C322" s="51">
        <f t="shared" si="25"/>
        <v>0</v>
      </c>
      <c r="D322" s="51">
        <f t="shared" si="29"/>
        <v>0</v>
      </c>
      <c r="E322" s="71"/>
      <c r="F322" s="107">
        <f>SUM(F323:F324)</f>
        <v>0</v>
      </c>
      <c r="G322" s="70">
        <f>SUM(G323:G324)</f>
        <v>0</v>
      </c>
      <c r="H322" s="70">
        <f>SUM(H323:H324)</f>
        <v>0</v>
      </c>
      <c r="I322" s="70">
        <f>SUM(I323:I324)</f>
        <v>0</v>
      </c>
      <c r="J322" s="73"/>
      <c r="K322" s="107">
        <f>SUM(K323:K324)</f>
        <v>0</v>
      </c>
      <c r="L322" s="70">
        <f>SUM(L323:L324)</f>
        <v>0</v>
      </c>
      <c r="M322" s="107">
        <f>SUM(M323:M324)</f>
        <v>0</v>
      </c>
      <c r="N322" s="70">
        <f>SUM(N323:N324)</f>
        <v>0</v>
      </c>
      <c r="O322" s="70"/>
      <c r="P322" s="107">
        <f>SUM(P323:P324)</f>
        <v>0</v>
      </c>
      <c r="Q322" s="70">
        <f>SUM(Q323:Q324)</f>
        <v>0</v>
      </c>
      <c r="R322" s="73"/>
      <c r="S322" s="119">
        <f>SUM(S323:S324)</f>
        <v>0</v>
      </c>
      <c r="T322" s="72">
        <f>SUM(T323:T324)</f>
        <v>0</v>
      </c>
    </row>
    <row r="323" spans="1:20" s="58" customFormat="1" ht="15">
      <c r="A323" s="61"/>
      <c r="B323" s="61"/>
      <c r="C323" s="51">
        <f t="shared" si="25"/>
        <v>0</v>
      </c>
      <c r="D323" s="51">
        <f t="shared" si="29"/>
        <v>0</v>
      </c>
      <c r="E323" s="64"/>
      <c r="F323" s="107"/>
      <c r="G323" s="63"/>
      <c r="H323" s="63"/>
      <c r="I323" s="63"/>
      <c r="J323" s="66"/>
      <c r="K323" s="113"/>
      <c r="L323" s="67"/>
      <c r="M323" s="113"/>
      <c r="N323" s="67"/>
      <c r="O323" s="67"/>
      <c r="P323" s="113"/>
      <c r="Q323" s="67"/>
      <c r="R323" s="66"/>
      <c r="S323" s="120"/>
      <c r="T323" s="68"/>
    </row>
    <row r="324" spans="1:20" s="58" customFormat="1" ht="15">
      <c r="A324" s="61"/>
      <c r="B324" s="61" t="s">
        <v>48</v>
      </c>
      <c r="C324" s="51">
        <f t="shared" si="25"/>
        <v>0</v>
      </c>
      <c r="D324" s="51">
        <f t="shared" si="29"/>
        <v>0</v>
      </c>
      <c r="E324" s="64"/>
      <c r="F324" s="107"/>
      <c r="G324" s="63"/>
      <c r="H324" s="63"/>
      <c r="I324" s="63"/>
      <c r="J324" s="66"/>
      <c r="K324" s="113"/>
      <c r="L324" s="67"/>
      <c r="M324" s="113"/>
      <c r="N324" s="67"/>
      <c r="O324" s="67"/>
      <c r="P324" s="113"/>
      <c r="Q324" s="67"/>
      <c r="R324" s="66"/>
      <c r="S324" s="120"/>
      <c r="T324" s="68"/>
    </row>
    <row r="325" spans="1:20" s="58" customFormat="1" ht="31.5" customHeight="1">
      <c r="A325" s="48">
        <v>5300</v>
      </c>
      <c r="B325" s="53" t="s">
        <v>5</v>
      </c>
      <c r="C325" s="51">
        <f t="shared" si="25"/>
        <v>302234</v>
      </c>
      <c r="D325" s="51">
        <f t="shared" si="29"/>
        <v>302234</v>
      </c>
      <c r="E325" s="50"/>
      <c r="F325" s="106">
        <f>F326+F335+F342+F350+F358+F367+F376+F385</f>
        <v>5100</v>
      </c>
      <c r="G325" s="51">
        <f>G326+G335+G342+G350+G358+G367+G376+G385</f>
        <v>0</v>
      </c>
      <c r="H325" s="51">
        <f>H326+H335+H342+H350+H358+H367+H376+H385</f>
        <v>5100</v>
      </c>
      <c r="I325" s="51">
        <f>I326+I335+I342+I350+I358+I367+I376+I385</f>
        <v>0</v>
      </c>
      <c r="J325" s="54"/>
      <c r="K325" s="106">
        <f>K326+K335+K342+K350+K358+K367+K376+K385</f>
        <v>0</v>
      </c>
      <c r="L325" s="51">
        <f>L326+L335+L342+L350+L358+L367+L376+L385</f>
        <v>0</v>
      </c>
      <c r="M325" s="106">
        <f>M326+M335+M342+M350+M358+M367+M376+M385</f>
        <v>117560</v>
      </c>
      <c r="N325" s="51">
        <f>N326+N335+N342+N350+N358+N367+N376+N385</f>
        <v>117560</v>
      </c>
      <c r="O325" s="51"/>
      <c r="P325" s="106">
        <f>P326+P335+P342+P350+P358+P367+P376+P385</f>
        <v>0</v>
      </c>
      <c r="Q325" s="51">
        <f>Q326+Q335+Q342+Q350+Q358+Q367+Q376+Q385</f>
        <v>0</v>
      </c>
      <c r="R325" s="54"/>
      <c r="S325" s="118">
        <f>S326+S335+S342+S350+S358+S367+S376+S385</f>
        <v>179574</v>
      </c>
      <c r="T325" s="55">
        <f>T326+T335+T342+T350+T358+T367+T376+T385</f>
        <v>179574</v>
      </c>
    </row>
    <row r="326" spans="1:20" s="38" customFormat="1" ht="17.25" customHeight="1">
      <c r="A326" s="84" t="s">
        <v>10</v>
      </c>
      <c r="B326" s="84" t="s">
        <v>30</v>
      </c>
      <c r="C326" s="51">
        <f t="shared" si="25"/>
        <v>13560</v>
      </c>
      <c r="D326" s="51">
        <f t="shared" si="29"/>
        <v>13560</v>
      </c>
      <c r="E326" s="85"/>
      <c r="F326" s="106">
        <f>F327+F331</f>
        <v>0</v>
      </c>
      <c r="G326" s="86">
        <f>G327+G331</f>
        <v>0</v>
      </c>
      <c r="H326" s="86">
        <f>H327+H331</f>
        <v>0</v>
      </c>
      <c r="I326" s="86">
        <f>I327+I331</f>
        <v>0</v>
      </c>
      <c r="J326" s="85"/>
      <c r="K326" s="106">
        <f>K327+K331</f>
        <v>0</v>
      </c>
      <c r="L326" s="86">
        <f aca="true" t="shared" si="33" ref="L326:Q326">L327+L331</f>
        <v>0</v>
      </c>
      <c r="M326" s="106">
        <f t="shared" si="33"/>
        <v>13560</v>
      </c>
      <c r="N326" s="86">
        <f t="shared" si="33"/>
        <v>13560</v>
      </c>
      <c r="O326" s="86"/>
      <c r="P326" s="106">
        <f t="shared" si="33"/>
        <v>0</v>
      </c>
      <c r="Q326" s="86">
        <f t="shared" si="33"/>
        <v>0</v>
      </c>
      <c r="R326" s="85"/>
      <c r="S326" s="118">
        <f>S327+S331</f>
        <v>0</v>
      </c>
      <c r="T326" s="87">
        <f>T327+T331</f>
        <v>0</v>
      </c>
    </row>
    <row r="327" spans="1:20" s="58" customFormat="1" ht="45">
      <c r="A327" s="69">
        <v>5301</v>
      </c>
      <c r="B327" s="69" t="s">
        <v>58</v>
      </c>
      <c r="C327" s="51">
        <f t="shared" si="25"/>
        <v>13560</v>
      </c>
      <c r="D327" s="51">
        <f t="shared" si="29"/>
        <v>13560</v>
      </c>
      <c r="E327" s="78"/>
      <c r="F327" s="109">
        <f>SUM(F328:F330)</f>
        <v>0</v>
      </c>
      <c r="G327" s="78">
        <f>SUM(G328:G330)</f>
        <v>0</v>
      </c>
      <c r="H327" s="78">
        <f>SUM(H328:H330)</f>
        <v>0</v>
      </c>
      <c r="I327" s="78">
        <f>SUM(I328:I330)</f>
        <v>0</v>
      </c>
      <c r="J327" s="78"/>
      <c r="K327" s="109">
        <f>SUM(K328:K330)</f>
        <v>0</v>
      </c>
      <c r="L327" s="78">
        <f aca="true" t="shared" si="34" ref="L327:Q327">SUM(L328:L330)</f>
        <v>0</v>
      </c>
      <c r="M327" s="109">
        <f t="shared" si="34"/>
        <v>13560</v>
      </c>
      <c r="N327" s="78">
        <f t="shared" si="34"/>
        <v>13560</v>
      </c>
      <c r="O327" s="78"/>
      <c r="P327" s="109">
        <f t="shared" si="34"/>
        <v>0</v>
      </c>
      <c r="Q327" s="78">
        <f t="shared" si="34"/>
        <v>0</v>
      </c>
      <c r="R327" s="78"/>
      <c r="S327" s="109">
        <f>SUM(S328:S330)</f>
        <v>0</v>
      </c>
      <c r="T327" s="78">
        <f>SUM(T328:T330)</f>
        <v>0</v>
      </c>
    </row>
    <row r="328" spans="1:20" s="58" customFormat="1" ht="30">
      <c r="A328" s="61"/>
      <c r="B328" s="61" t="s">
        <v>129</v>
      </c>
      <c r="C328" s="51">
        <f t="shared" si="25"/>
        <v>12000</v>
      </c>
      <c r="D328" s="51">
        <f t="shared" si="29"/>
        <v>12000</v>
      </c>
      <c r="E328" s="93"/>
      <c r="F328" s="109"/>
      <c r="G328" s="93"/>
      <c r="H328" s="93"/>
      <c r="I328" s="93"/>
      <c r="J328" s="93"/>
      <c r="K328" s="109"/>
      <c r="L328" s="93"/>
      <c r="M328" s="109">
        <v>12000</v>
      </c>
      <c r="N328" s="93">
        <v>12000</v>
      </c>
      <c r="O328" s="93"/>
      <c r="P328" s="109"/>
      <c r="Q328" s="93"/>
      <c r="R328" s="93"/>
      <c r="S328" s="109"/>
      <c r="T328" s="93"/>
    </row>
    <row r="329" spans="1:20" s="58" customFormat="1" ht="30">
      <c r="A329" s="61"/>
      <c r="B329" s="61" t="s">
        <v>130</v>
      </c>
      <c r="C329" s="51">
        <f t="shared" si="25"/>
        <v>600</v>
      </c>
      <c r="D329" s="51">
        <f t="shared" si="29"/>
        <v>600</v>
      </c>
      <c r="E329" s="93"/>
      <c r="F329" s="109"/>
      <c r="G329" s="93"/>
      <c r="H329" s="93"/>
      <c r="I329" s="93"/>
      <c r="J329" s="93"/>
      <c r="K329" s="109"/>
      <c r="L329" s="93"/>
      <c r="M329" s="109">
        <v>600</v>
      </c>
      <c r="N329" s="93">
        <v>600</v>
      </c>
      <c r="O329" s="93"/>
      <c r="P329" s="109"/>
      <c r="Q329" s="93"/>
      <c r="R329" s="93"/>
      <c r="S329" s="109"/>
      <c r="T329" s="93"/>
    </row>
    <row r="330" spans="1:20" ht="15">
      <c r="A330" s="6"/>
      <c r="B330" s="6" t="s">
        <v>131</v>
      </c>
      <c r="C330" s="51">
        <f aca="true" t="shared" si="35" ref="C330:C393">F330+K330+M330+S330+P330</f>
        <v>960</v>
      </c>
      <c r="D330" s="51">
        <f t="shared" si="29"/>
        <v>960</v>
      </c>
      <c r="E330" s="9"/>
      <c r="F330" s="107"/>
      <c r="G330" s="32"/>
      <c r="H330" s="32"/>
      <c r="I330" s="32"/>
      <c r="J330" s="3"/>
      <c r="K330" s="106"/>
      <c r="L330" s="31"/>
      <c r="M330" s="106">
        <v>960</v>
      </c>
      <c r="N330" s="31">
        <v>960</v>
      </c>
      <c r="O330" s="31"/>
      <c r="P330" s="106"/>
      <c r="Q330" s="31"/>
      <c r="R330" s="3"/>
      <c r="S330" s="118"/>
      <c r="T330" s="26"/>
    </row>
    <row r="331" spans="1:20" s="58" customFormat="1" ht="30">
      <c r="A331" s="69">
        <v>5309</v>
      </c>
      <c r="B331" s="69" t="s">
        <v>59</v>
      </c>
      <c r="C331" s="51">
        <f t="shared" si="35"/>
        <v>0</v>
      </c>
      <c r="D331" s="51">
        <f t="shared" si="29"/>
        <v>0</v>
      </c>
      <c r="E331" s="71"/>
      <c r="F331" s="107">
        <f>SUM(F332:F334)</f>
        <v>0</v>
      </c>
      <c r="G331" s="70">
        <f>SUM(G332:G334)</f>
        <v>0</v>
      </c>
      <c r="H331" s="70">
        <f>SUM(H332:H334)</f>
        <v>0</v>
      </c>
      <c r="I331" s="70">
        <f>SUM(I332:I334)</f>
        <v>0</v>
      </c>
      <c r="J331" s="73"/>
      <c r="K331" s="106">
        <f>SUM(K332:K334)</f>
        <v>0</v>
      </c>
      <c r="L331" s="60">
        <f>SUM(L332:L334)</f>
        <v>0</v>
      </c>
      <c r="M331" s="106">
        <f>SUM(M332:M334)</f>
        <v>0</v>
      </c>
      <c r="N331" s="60">
        <f>SUM(N332:N334)</f>
        <v>0</v>
      </c>
      <c r="O331" s="60"/>
      <c r="P331" s="106">
        <f>SUM(P332:P334)</f>
        <v>0</v>
      </c>
      <c r="Q331" s="60">
        <f>SUM(Q332:Q334)</f>
        <v>0</v>
      </c>
      <c r="R331" s="73"/>
      <c r="S331" s="118">
        <f>SUM(S332:S334)</f>
        <v>0</v>
      </c>
      <c r="T331" s="75">
        <f>SUM(T332:T334)</f>
        <v>0</v>
      </c>
    </row>
    <row r="332" spans="1:20" s="58" customFormat="1" ht="15">
      <c r="A332" s="61"/>
      <c r="B332" s="61"/>
      <c r="C332" s="51">
        <f t="shared" si="35"/>
        <v>0</v>
      </c>
      <c r="D332" s="51">
        <f t="shared" si="29"/>
        <v>0</v>
      </c>
      <c r="E332" s="64"/>
      <c r="F332" s="107"/>
      <c r="G332" s="63"/>
      <c r="H332" s="63"/>
      <c r="I332" s="63"/>
      <c r="J332" s="66"/>
      <c r="K332" s="106"/>
      <c r="L332" s="57"/>
      <c r="M332" s="106"/>
      <c r="N332" s="57"/>
      <c r="O332" s="57"/>
      <c r="P332" s="106"/>
      <c r="Q332" s="57"/>
      <c r="R332" s="66"/>
      <c r="S332" s="118"/>
      <c r="T332" s="77"/>
    </row>
    <row r="333" spans="1:20" s="58" customFormat="1" ht="15">
      <c r="A333" s="61"/>
      <c r="B333" s="61"/>
      <c r="C333" s="51">
        <f t="shared" si="35"/>
        <v>0</v>
      </c>
      <c r="D333" s="51">
        <f t="shared" si="29"/>
        <v>0</v>
      </c>
      <c r="E333" s="64"/>
      <c r="F333" s="107"/>
      <c r="G333" s="63"/>
      <c r="H333" s="63"/>
      <c r="I333" s="63"/>
      <c r="J333" s="66"/>
      <c r="K333" s="106"/>
      <c r="L333" s="57"/>
      <c r="M333" s="106"/>
      <c r="N333" s="57"/>
      <c r="O333" s="57"/>
      <c r="P333" s="106"/>
      <c r="Q333" s="57"/>
      <c r="R333" s="66"/>
      <c r="S333" s="118"/>
      <c r="T333" s="77"/>
    </row>
    <row r="334" spans="1:20" ht="15">
      <c r="A334" s="33"/>
      <c r="B334" s="6" t="s">
        <v>40</v>
      </c>
      <c r="C334" s="51">
        <f t="shared" si="35"/>
        <v>0</v>
      </c>
      <c r="D334" s="51">
        <f t="shared" si="29"/>
        <v>0</v>
      </c>
      <c r="E334" s="9"/>
      <c r="F334" s="107"/>
      <c r="G334" s="32"/>
      <c r="H334" s="32"/>
      <c r="I334" s="32"/>
      <c r="J334" s="3"/>
      <c r="K334" s="106"/>
      <c r="L334" s="31"/>
      <c r="M334" s="106"/>
      <c r="N334" s="31"/>
      <c r="O334" s="31"/>
      <c r="P334" s="106"/>
      <c r="Q334" s="31"/>
      <c r="R334" s="3"/>
      <c r="S334" s="118"/>
      <c r="T334" s="26"/>
    </row>
    <row r="335" spans="1:20" s="38" customFormat="1" ht="30">
      <c r="A335" s="84" t="s">
        <v>11</v>
      </c>
      <c r="B335" s="84" t="s">
        <v>31</v>
      </c>
      <c r="C335" s="51">
        <f t="shared" si="35"/>
        <v>179574</v>
      </c>
      <c r="D335" s="51">
        <f t="shared" si="29"/>
        <v>179574</v>
      </c>
      <c r="E335" s="85"/>
      <c r="F335" s="106">
        <f>F336+F338</f>
        <v>0</v>
      </c>
      <c r="G335" s="86">
        <f>G336+G338</f>
        <v>0</v>
      </c>
      <c r="H335" s="86">
        <f>H336+H338</f>
        <v>0</v>
      </c>
      <c r="I335" s="86">
        <f>I336+I338</f>
        <v>0</v>
      </c>
      <c r="J335" s="85"/>
      <c r="K335" s="106">
        <f>K336+K338</f>
        <v>0</v>
      </c>
      <c r="L335" s="86">
        <f>L336+L338</f>
        <v>0</v>
      </c>
      <c r="M335" s="106">
        <f>M336+M338</f>
        <v>0</v>
      </c>
      <c r="N335" s="86">
        <f>N336+N338</f>
        <v>0</v>
      </c>
      <c r="O335" s="86"/>
      <c r="P335" s="106">
        <f>P336+P338</f>
        <v>0</v>
      </c>
      <c r="Q335" s="86">
        <f>Q336+Q338</f>
        <v>0</v>
      </c>
      <c r="R335" s="85"/>
      <c r="S335" s="118">
        <f>S336+S338</f>
        <v>179574</v>
      </c>
      <c r="T335" s="87">
        <f>T336+T338</f>
        <v>179574</v>
      </c>
    </row>
    <row r="336" spans="1:20" s="58" customFormat="1" ht="45">
      <c r="A336" s="69">
        <v>5301</v>
      </c>
      <c r="B336" s="69" t="s">
        <v>58</v>
      </c>
      <c r="C336" s="51">
        <f t="shared" si="35"/>
        <v>179574</v>
      </c>
      <c r="D336" s="51">
        <f t="shared" si="29"/>
        <v>179574</v>
      </c>
      <c r="E336" s="78"/>
      <c r="F336" s="109">
        <f>SUM(F337:F337)</f>
        <v>0</v>
      </c>
      <c r="G336" s="78">
        <f>SUM(G337:G337)</f>
        <v>0</v>
      </c>
      <c r="H336" s="78">
        <f>SUM(H337:H337)</f>
        <v>0</v>
      </c>
      <c r="I336" s="78">
        <f>SUM(I337:I337)</f>
        <v>0</v>
      </c>
      <c r="J336" s="78"/>
      <c r="K336" s="109">
        <f>SUM(K337:K337)</f>
        <v>0</v>
      </c>
      <c r="L336" s="78">
        <f>SUM(L337:L337)</f>
        <v>0</v>
      </c>
      <c r="M336" s="109">
        <f>SUM(M337:M337)</f>
        <v>0</v>
      </c>
      <c r="N336" s="78">
        <f>SUM(N337:N337)</f>
        <v>0</v>
      </c>
      <c r="O336" s="78"/>
      <c r="P336" s="109">
        <f>SUM(P337:P337)</f>
        <v>0</v>
      </c>
      <c r="Q336" s="78">
        <f>SUM(Q337:Q337)</f>
        <v>0</v>
      </c>
      <c r="R336" s="78"/>
      <c r="S336" s="109">
        <f>SUM(S337:S337)</f>
        <v>179574</v>
      </c>
      <c r="T336" s="78">
        <f>SUM(T337:T337)</f>
        <v>179574</v>
      </c>
    </row>
    <row r="337" spans="1:20" ht="105">
      <c r="A337" s="6"/>
      <c r="B337" s="6" t="s">
        <v>125</v>
      </c>
      <c r="C337" s="51">
        <f t="shared" si="35"/>
        <v>179574</v>
      </c>
      <c r="D337" s="51">
        <f t="shared" si="29"/>
        <v>179574</v>
      </c>
      <c r="E337" s="9"/>
      <c r="F337" s="107"/>
      <c r="G337" s="32"/>
      <c r="H337" s="32"/>
      <c r="I337" s="32"/>
      <c r="J337" s="3"/>
      <c r="K337" s="106"/>
      <c r="L337" s="31"/>
      <c r="M337" s="106"/>
      <c r="N337" s="31"/>
      <c r="O337" s="31"/>
      <c r="P337" s="106"/>
      <c r="Q337" s="31"/>
      <c r="R337" s="3">
        <v>96</v>
      </c>
      <c r="S337" s="118">
        <v>179574</v>
      </c>
      <c r="T337" s="26">
        <v>179574</v>
      </c>
    </row>
    <row r="338" spans="1:20" s="58" customFormat="1" ht="30">
      <c r="A338" s="69">
        <v>5309</v>
      </c>
      <c r="B338" s="69" t="s">
        <v>59</v>
      </c>
      <c r="C338" s="51">
        <f t="shared" si="35"/>
        <v>0</v>
      </c>
      <c r="D338" s="51">
        <f t="shared" si="29"/>
        <v>0</v>
      </c>
      <c r="E338" s="71"/>
      <c r="F338" s="107">
        <f>SUM(F339:F341)</f>
        <v>0</v>
      </c>
      <c r="G338" s="70">
        <f>SUM(G339:G341)</f>
        <v>0</v>
      </c>
      <c r="H338" s="70">
        <f>SUM(H339:H341)</f>
        <v>0</v>
      </c>
      <c r="I338" s="70">
        <f>SUM(I339:I341)</f>
        <v>0</v>
      </c>
      <c r="J338" s="73"/>
      <c r="K338" s="106">
        <f>SUM(K339:K341)</f>
        <v>0</v>
      </c>
      <c r="L338" s="60">
        <f>SUM(L339:L341)</f>
        <v>0</v>
      </c>
      <c r="M338" s="106">
        <f>SUM(M339:M341)</f>
        <v>0</v>
      </c>
      <c r="N338" s="60">
        <f>SUM(N339:N341)</f>
        <v>0</v>
      </c>
      <c r="O338" s="60"/>
      <c r="P338" s="106">
        <f>SUM(P339:P341)</f>
        <v>0</v>
      </c>
      <c r="Q338" s="60">
        <f>SUM(Q339:Q341)</f>
        <v>0</v>
      </c>
      <c r="R338" s="73"/>
      <c r="S338" s="118">
        <f>SUM(S339:S341)</f>
        <v>0</v>
      </c>
      <c r="T338" s="75">
        <f>SUM(T339:T341)</f>
        <v>0</v>
      </c>
    </row>
    <row r="339" spans="1:20" ht="15">
      <c r="A339" s="33"/>
      <c r="B339" s="6" t="s">
        <v>40</v>
      </c>
      <c r="C339" s="51">
        <f t="shared" si="35"/>
        <v>0</v>
      </c>
      <c r="D339" s="51">
        <f t="shared" si="29"/>
        <v>0</v>
      </c>
      <c r="E339" s="9"/>
      <c r="F339" s="107"/>
      <c r="G339" s="32"/>
      <c r="H339" s="32"/>
      <c r="I339" s="32"/>
      <c r="J339" s="3"/>
      <c r="K339" s="106"/>
      <c r="L339" s="31"/>
      <c r="M339" s="106"/>
      <c r="N339" s="31"/>
      <c r="O339" s="31"/>
      <c r="P339" s="106"/>
      <c r="Q339" s="31"/>
      <c r="R339" s="3"/>
      <c r="S339" s="118"/>
      <c r="T339" s="26"/>
    </row>
    <row r="340" spans="1:20" ht="15">
      <c r="A340" s="33"/>
      <c r="B340" s="6"/>
      <c r="C340" s="51">
        <f t="shared" si="35"/>
        <v>0</v>
      </c>
      <c r="D340" s="51">
        <f t="shared" si="29"/>
        <v>0</v>
      </c>
      <c r="E340" s="9"/>
      <c r="F340" s="107"/>
      <c r="G340" s="32"/>
      <c r="H340" s="32"/>
      <c r="I340" s="32"/>
      <c r="J340" s="3"/>
      <c r="K340" s="106"/>
      <c r="L340" s="31"/>
      <c r="M340" s="106"/>
      <c r="N340" s="31"/>
      <c r="O340" s="31"/>
      <c r="P340" s="106"/>
      <c r="Q340" s="31"/>
      <c r="R340" s="3"/>
      <c r="S340" s="118"/>
      <c r="T340" s="26"/>
    </row>
    <row r="341" spans="1:20" ht="15">
      <c r="A341" s="33"/>
      <c r="B341" s="6"/>
      <c r="C341" s="51">
        <f t="shared" si="35"/>
        <v>0</v>
      </c>
      <c r="D341" s="51">
        <f t="shared" si="29"/>
        <v>0</v>
      </c>
      <c r="E341" s="9"/>
      <c r="F341" s="107"/>
      <c r="G341" s="32"/>
      <c r="H341" s="32"/>
      <c r="I341" s="32"/>
      <c r="J341" s="3"/>
      <c r="K341" s="106"/>
      <c r="L341" s="31"/>
      <c r="M341" s="106"/>
      <c r="N341" s="31"/>
      <c r="O341" s="31"/>
      <c r="P341" s="106"/>
      <c r="Q341" s="31"/>
      <c r="R341" s="3"/>
      <c r="S341" s="118"/>
      <c r="T341" s="26"/>
    </row>
    <row r="342" spans="1:20" s="38" customFormat="1" ht="30">
      <c r="A342" s="84" t="s">
        <v>12</v>
      </c>
      <c r="B342" s="84" t="s">
        <v>32</v>
      </c>
      <c r="C342" s="51">
        <f t="shared" si="35"/>
        <v>600</v>
      </c>
      <c r="D342" s="51">
        <f t="shared" si="29"/>
        <v>600</v>
      </c>
      <c r="E342" s="85"/>
      <c r="F342" s="106">
        <f>F343+F346</f>
        <v>600</v>
      </c>
      <c r="G342" s="86">
        <f>G343+G346</f>
        <v>0</v>
      </c>
      <c r="H342" s="86">
        <f>H343+H346</f>
        <v>600</v>
      </c>
      <c r="I342" s="86">
        <f>I343+I346</f>
        <v>0</v>
      </c>
      <c r="J342" s="85"/>
      <c r="K342" s="106">
        <f>K343+K346</f>
        <v>0</v>
      </c>
      <c r="L342" s="86">
        <f>L343+L346</f>
        <v>0</v>
      </c>
      <c r="M342" s="106">
        <f>M343+M346</f>
        <v>0</v>
      </c>
      <c r="N342" s="86">
        <f>N343+N346</f>
        <v>0</v>
      </c>
      <c r="O342" s="86"/>
      <c r="P342" s="106">
        <f>P343+P346</f>
        <v>0</v>
      </c>
      <c r="Q342" s="86">
        <f>Q343+Q346</f>
        <v>0</v>
      </c>
      <c r="R342" s="85"/>
      <c r="S342" s="118">
        <f>S343+S346</f>
        <v>0</v>
      </c>
      <c r="T342" s="87">
        <f>T343+T346</f>
        <v>0</v>
      </c>
    </row>
    <row r="343" spans="1:20" s="58" customFormat="1" ht="45">
      <c r="A343" s="69">
        <v>5301</v>
      </c>
      <c r="B343" s="69" t="s">
        <v>58</v>
      </c>
      <c r="C343" s="51">
        <f t="shared" si="35"/>
        <v>600</v>
      </c>
      <c r="D343" s="51">
        <f t="shared" si="29"/>
        <v>600</v>
      </c>
      <c r="E343" s="78"/>
      <c r="F343" s="109">
        <f>SUM(F344:F345)</f>
        <v>600</v>
      </c>
      <c r="G343" s="78">
        <f>SUM(G344:G345)</f>
        <v>0</v>
      </c>
      <c r="H343" s="78">
        <f>SUM(H344:H345)</f>
        <v>600</v>
      </c>
      <c r="I343" s="78">
        <f>SUM(I344:I345)</f>
        <v>0</v>
      </c>
      <c r="J343" s="78"/>
      <c r="K343" s="109">
        <f>SUM(K344:K345)</f>
        <v>0</v>
      </c>
      <c r="L343" s="78">
        <f>SUM(L344:L345)</f>
        <v>0</v>
      </c>
      <c r="M343" s="109">
        <f>SUM(M344:M345)</f>
        <v>0</v>
      </c>
      <c r="N343" s="78">
        <f>SUM(N344:N345)</f>
        <v>0</v>
      </c>
      <c r="O343" s="78"/>
      <c r="P343" s="109">
        <f>SUM(P344:P345)</f>
        <v>0</v>
      </c>
      <c r="Q343" s="78">
        <f>SUM(Q344:Q345)</f>
        <v>0</v>
      </c>
      <c r="R343" s="78"/>
      <c r="S343" s="109">
        <f>SUM(S344:S345)</f>
        <v>0</v>
      </c>
      <c r="T343" s="78">
        <f>SUM(T344:T345)</f>
        <v>0</v>
      </c>
    </row>
    <row r="344" spans="1:20" s="58" customFormat="1" ht="45">
      <c r="A344" s="61"/>
      <c r="B344" s="61" t="s">
        <v>184</v>
      </c>
      <c r="C344" s="51">
        <f t="shared" si="35"/>
        <v>600</v>
      </c>
      <c r="D344" s="51">
        <f t="shared" si="29"/>
        <v>600</v>
      </c>
      <c r="E344" s="93" t="s">
        <v>75</v>
      </c>
      <c r="F344" s="109">
        <v>600</v>
      </c>
      <c r="G344" s="93"/>
      <c r="H344" s="93">
        <v>600</v>
      </c>
      <c r="I344" s="93"/>
      <c r="J344" s="93"/>
      <c r="K344" s="109"/>
      <c r="L344" s="93"/>
      <c r="M344" s="109"/>
      <c r="N344" s="93"/>
      <c r="O344" s="93"/>
      <c r="P344" s="109"/>
      <c r="Q344" s="93"/>
      <c r="R344" s="93"/>
      <c r="S344" s="109"/>
      <c r="T344" s="93"/>
    </row>
    <row r="345" spans="1:20" ht="15">
      <c r="A345" s="6"/>
      <c r="B345" s="6" t="s">
        <v>48</v>
      </c>
      <c r="C345" s="51">
        <f t="shared" si="35"/>
        <v>0</v>
      </c>
      <c r="D345" s="51">
        <f t="shared" si="29"/>
        <v>0</v>
      </c>
      <c r="E345" s="9"/>
      <c r="F345" s="107"/>
      <c r="G345" s="32"/>
      <c r="H345" s="32"/>
      <c r="I345" s="32"/>
      <c r="J345" s="3"/>
      <c r="K345" s="106"/>
      <c r="L345" s="31"/>
      <c r="M345" s="106"/>
      <c r="N345" s="31"/>
      <c r="O345" s="31"/>
      <c r="P345" s="106"/>
      <c r="Q345" s="31"/>
      <c r="R345" s="3"/>
      <c r="S345" s="118"/>
      <c r="T345" s="26"/>
    </row>
    <row r="346" spans="1:20" s="58" customFormat="1" ht="30">
      <c r="A346" s="69">
        <v>5309</v>
      </c>
      <c r="B346" s="69" t="s">
        <v>59</v>
      </c>
      <c r="C346" s="51">
        <f t="shared" si="35"/>
        <v>0</v>
      </c>
      <c r="D346" s="51">
        <f t="shared" si="29"/>
        <v>0</v>
      </c>
      <c r="E346" s="71"/>
      <c r="F346" s="107">
        <f>SUM(F347:F349)</f>
        <v>0</v>
      </c>
      <c r="G346" s="70">
        <f>SUM(G347:G349)</f>
        <v>0</v>
      </c>
      <c r="H346" s="70">
        <f>SUM(H347:H349)</f>
        <v>0</v>
      </c>
      <c r="I346" s="70">
        <f>SUM(I347:I349)</f>
        <v>0</v>
      </c>
      <c r="J346" s="73"/>
      <c r="K346" s="106">
        <f>SUM(K347:K349)</f>
        <v>0</v>
      </c>
      <c r="L346" s="60">
        <f>SUM(L347:L349)</f>
        <v>0</v>
      </c>
      <c r="M346" s="106">
        <f>SUM(M347:M349)</f>
        <v>0</v>
      </c>
      <c r="N346" s="60">
        <f>SUM(N347:N349)</f>
        <v>0</v>
      </c>
      <c r="O346" s="60"/>
      <c r="P346" s="106">
        <f>SUM(P347:P349)</f>
        <v>0</v>
      </c>
      <c r="Q346" s="60">
        <f>SUM(Q347:Q349)</f>
        <v>0</v>
      </c>
      <c r="R346" s="73"/>
      <c r="S346" s="118">
        <f>SUM(S347:S349)</f>
        <v>0</v>
      </c>
      <c r="T346" s="75">
        <f>SUM(T347:T349)</f>
        <v>0</v>
      </c>
    </row>
    <row r="347" spans="1:20" s="58" customFormat="1" ht="15">
      <c r="A347" s="61"/>
      <c r="B347" s="61"/>
      <c r="C347" s="51">
        <f t="shared" si="35"/>
        <v>0</v>
      </c>
      <c r="D347" s="51">
        <f t="shared" si="29"/>
        <v>0</v>
      </c>
      <c r="E347" s="64"/>
      <c r="F347" s="107"/>
      <c r="G347" s="63"/>
      <c r="H347" s="63"/>
      <c r="I347" s="63"/>
      <c r="J347" s="66"/>
      <c r="K347" s="106"/>
      <c r="L347" s="57"/>
      <c r="M347" s="106"/>
      <c r="N347" s="57"/>
      <c r="O347" s="57"/>
      <c r="P347" s="106"/>
      <c r="Q347" s="57"/>
      <c r="R347" s="66"/>
      <c r="S347" s="118"/>
      <c r="T347" s="77"/>
    </row>
    <row r="348" spans="1:20" s="58" customFormat="1" ht="15">
      <c r="A348" s="61"/>
      <c r="B348" s="61"/>
      <c r="C348" s="51">
        <f t="shared" si="35"/>
        <v>0</v>
      </c>
      <c r="D348" s="51">
        <f t="shared" si="29"/>
        <v>0</v>
      </c>
      <c r="E348" s="64"/>
      <c r="F348" s="107"/>
      <c r="G348" s="63"/>
      <c r="H348" s="63"/>
      <c r="I348" s="63"/>
      <c r="J348" s="66"/>
      <c r="K348" s="106"/>
      <c r="L348" s="57"/>
      <c r="M348" s="106"/>
      <c r="N348" s="57"/>
      <c r="O348" s="57"/>
      <c r="P348" s="106"/>
      <c r="Q348" s="57"/>
      <c r="R348" s="66"/>
      <c r="S348" s="118"/>
      <c r="T348" s="77"/>
    </row>
    <row r="349" spans="1:20" ht="15">
      <c r="A349" s="33"/>
      <c r="B349" s="6" t="s">
        <v>40</v>
      </c>
      <c r="C349" s="51">
        <f t="shared" si="35"/>
        <v>0</v>
      </c>
      <c r="D349" s="51">
        <f t="shared" si="29"/>
        <v>0</v>
      </c>
      <c r="E349" s="9"/>
      <c r="F349" s="107"/>
      <c r="G349" s="32"/>
      <c r="H349" s="32"/>
      <c r="I349" s="32"/>
      <c r="J349" s="3"/>
      <c r="K349" s="106"/>
      <c r="L349" s="31"/>
      <c r="M349" s="106"/>
      <c r="N349" s="31"/>
      <c r="O349" s="31"/>
      <c r="P349" s="106"/>
      <c r="Q349" s="31"/>
      <c r="R349" s="3"/>
      <c r="S349" s="118"/>
      <c r="T349" s="26"/>
    </row>
    <row r="350" spans="1:20" s="38" customFormat="1" ht="30">
      <c r="A350" s="84" t="s">
        <v>13</v>
      </c>
      <c r="B350" s="84" t="s">
        <v>33</v>
      </c>
      <c r="C350" s="51">
        <f t="shared" si="35"/>
        <v>0</v>
      </c>
      <c r="D350" s="51">
        <f t="shared" si="29"/>
        <v>0</v>
      </c>
      <c r="E350" s="85"/>
      <c r="F350" s="106">
        <f>F351+F354</f>
        <v>0</v>
      </c>
      <c r="G350" s="86">
        <f>G351+G354</f>
        <v>0</v>
      </c>
      <c r="H350" s="86">
        <f>H351+H354</f>
        <v>0</v>
      </c>
      <c r="I350" s="86">
        <f>I351+I354</f>
        <v>0</v>
      </c>
      <c r="J350" s="85"/>
      <c r="K350" s="106">
        <f>K351+K354</f>
        <v>0</v>
      </c>
      <c r="L350" s="86">
        <f>L351+L354</f>
        <v>0</v>
      </c>
      <c r="M350" s="106">
        <f>M351+M354</f>
        <v>0</v>
      </c>
      <c r="N350" s="86">
        <f>N351+N354</f>
        <v>0</v>
      </c>
      <c r="O350" s="86"/>
      <c r="P350" s="106">
        <f>P351+P354</f>
        <v>0</v>
      </c>
      <c r="Q350" s="86">
        <f>Q351+Q354</f>
        <v>0</v>
      </c>
      <c r="R350" s="85"/>
      <c r="S350" s="118">
        <f>S351+S354</f>
        <v>0</v>
      </c>
      <c r="T350" s="87">
        <f>T351+T354</f>
        <v>0</v>
      </c>
    </row>
    <row r="351" spans="1:20" s="58" customFormat="1" ht="45">
      <c r="A351" s="69">
        <v>5301</v>
      </c>
      <c r="B351" s="69" t="s">
        <v>58</v>
      </c>
      <c r="C351" s="51">
        <f t="shared" si="35"/>
        <v>0</v>
      </c>
      <c r="D351" s="51">
        <f t="shared" si="29"/>
        <v>0</v>
      </c>
      <c r="E351" s="78"/>
      <c r="F351" s="109">
        <f>SUM(F352:F353)</f>
        <v>0</v>
      </c>
      <c r="G351" s="78">
        <f>SUM(G352:G353)</f>
        <v>0</v>
      </c>
      <c r="H351" s="78">
        <f>SUM(H352:H353)</f>
        <v>0</v>
      </c>
      <c r="I351" s="78">
        <f>SUM(I352:I353)</f>
        <v>0</v>
      </c>
      <c r="J351" s="78"/>
      <c r="K351" s="109">
        <f>SUM(K352:K353)</f>
        <v>0</v>
      </c>
      <c r="L351" s="78">
        <f>SUM(L352:L353)</f>
        <v>0</v>
      </c>
      <c r="M351" s="109">
        <f>SUM(M352:M353)</f>
        <v>0</v>
      </c>
      <c r="N351" s="78">
        <f>SUM(N352:N353)</f>
        <v>0</v>
      </c>
      <c r="O351" s="78"/>
      <c r="P351" s="109">
        <f>SUM(P352:P353)</f>
        <v>0</v>
      </c>
      <c r="Q351" s="78">
        <f>SUM(Q352:Q353)</f>
        <v>0</v>
      </c>
      <c r="R351" s="78"/>
      <c r="S351" s="109">
        <f>SUM(S352:S353)</f>
        <v>0</v>
      </c>
      <c r="T351" s="78">
        <f>SUM(T352:T353)</f>
        <v>0</v>
      </c>
    </row>
    <row r="352" spans="1:20" s="58" customFormat="1" ht="15">
      <c r="A352" s="61"/>
      <c r="B352" s="61"/>
      <c r="C352" s="51">
        <f t="shared" si="35"/>
        <v>0</v>
      </c>
      <c r="D352" s="51">
        <f t="shared" si="29"/>
        <v>0</v>
      </c>
      <c r="E352" s="93"/>
      <c r="F352" s="109"/>
      <c r="G352" s="93"/>
      <c r="H352" s="93"/>
      <c r="I352" s="93"/>
      <c r="J352" s="93"/>
      <c r="K352" s="109"/>
      <c r="L352" s="93"/>
      <c r="M352" s="109"/>
      <c r="N352" s="93"/>
      <c r="O352" s="93"/>
      <c r="P352" s="109"/>
      <c r="Q352" s="93"/>
      <c r="R352" s="93"/>
      <c r="S352" s="109"/>
      <c r="T352" s="93"/>
    </row>
    <row r="353" spans="1:20" ht="15">
      <c r="A353" s="6"/>
      <c r="B353" s="6" t="s">
        <v>48</v>
      </c>
      <c r="C353" s="51">
        <f t="shared" si="35"/>
        <v>0</v>
      </c>
      <c r="D353" s="51">
        <f t="shared" si="29"/>
        <v>0</v>
      </c>
      <c r="E353" s="9"/>
      <c r="F353" s="107"/>
      <c r="G353" s="32"/>
      <c r="H353" s="32"/>
      <c r="I353" s="32"/>
      <c r="J353" s="3"/>
      <c r="K353" s="106"/>
      <c r="L353" s="31"/>
      <c r="M353" s="106"/>
      <c r="N353" s="31"/>
      <c r="O353" s="31"/>
      <c r="P353" s="106"/>
      <c r="Q353" s="31"/>
      <c r="R353" s="3"/>
      <c r="S353" s="118"/>
      <c r="T353" s="26"/>
    </row>
    <row r="354" spans="1:20" s="58" customFormat="1" ht="30">
      <c r="A354" s="69">
        <v>5309</v>
      </c>
      <c r="B354" s="69" t="s">
        <v>59</v>
      </c>
      <c r="C354" s="51">
        <f t="shared" si="35"/>
        <v>0</v>
      </c>
      <c r="D354" s="51">
        <f t="shared" si="29"/>
        <v>0</v>
      </c>
      <c r="E354" s="71"/>
      <c r="F354" s="107">
        <f>SUM(F355:F357)</f>
        <v>0</v>
      </c>
      <c r="G354" s="70">
        <f>SUM(G355:G357)</f>
        <v>0</v>
      </c>
      <c r="H354" s="70">
        <f>SUM(H355:H357)</f>
        <v>0</v>
      </c>
      <c r="I354" s="70">
        <f>SUM(I355:I357)</f>
        <v>0</v>
      </c>
      <c r="J354" s="73"/>
      <c r="K354" s="106">
        <f>SUM(K355:K357)</f>
        <v>0</v>
      </c>
      <c r="L354" s="60">
        <f>SUM(L355:L357)</f>
        <v>0</v>
      </c>
      <c r="M354" s="106">
        <f>SUM(M355:M357)</f>
        <v>0</v>
      </c>
      <c r="N354" s="60">
        <f>SUM(N355:N357)</f>
        <v>0</v>
      </c>
      <c r="O354" s="60"/>
      <c r="P354" s="106">
        <f>SUM(P355:P357)</f>
        <v>0</v>
      </c>
      <c r="Q354" s="60">
        <f>SUM(Q355:Q357)</f>
        <v>0</v>
      </c>
      <c r="R354" s="73"/>
      <c r="S354" s="118">
        <f>SUM(S355:S357)</f>
        <v>0</v>
      </c>
      <c r="T354" s="75">
        <f>SUM(T355:T357)</f>
        <v>0</v>
      </c>
    </row>
    <row r="355" spans="1:20" s="58" customFormat="1" ht="15">
      <c r="A355" s="61"/>
      <c r="B355" s="61"/>
      <c r="C355" s="51">
        <f t="shared" si="35"/>
        <v>0</v>
      </c>
      <c r="D355" s="51">
        <f t="shared" si="29"/>
        <v>0</v>
      </c>
      <c r="E355" s="64"/>
      <c r="F355" s="107"/>
      <c r="G355" s="63"/>
      <c r="H355" s="63"/>
      <c r="I355" s="63"/>
      <c r="J355" s="66"/>
      <c r="K355" s="106"/>
      <c r="L355" s="57"/>
      <c r="M355" s="106"/>
      <c r="N355" s="57"/>
      <c r="O355" s="57"/>
      <c r="P355" s="106"/>
      <c r="Q355" s="57"/>
      <c r="R355" s="66"/>
      <c r="S355" s="118"/>
      <c r="T355" s="77"/>
    </row>
    <row r="356" spans="1:20" s="58" customFormat="1" ht="15">
      <c r="A356" s="61"/>
      <c r="B356" s="61"/>
      <c r="C356" s="51">
        <f t="shared" si="35"/>
        <v>0</v>
      </c>
      <c r="D356" s="51">
        <f t="shared" si="29"/>
        <v>0</v>
      </c>
      <c r="E356" s="64"/>
      <c r="F356" s="107"/>
      <c r="G356" s="63"/>
      <c r="H356" s="63"/>
      <c r="I356" s="63"/>
      <c r="J356" s="66"/>
      <c r="K356" s="106"/>
      <c r="L356" s="57"/>
      <c r="M356" s="106"/>
      <c r="N356" s="57"/>
      <c r="O356" s="57"/>
      <c r="P356" s="106"/>
      <c r="Q356" s="57"/>
      <c r="R356" s="66"/>
      <c r="S356" s="118"/>
      <c r="T356" s="77"/>
    </row>
    <row r="357" spans="1:20" ht="15">
      <c r="A357" s="33"/>
      <c r="B357" s="6" t="s">
        <v>40</v>
      </c>
      <c r="C357" s="51">
        <f t="shared" si="35"/>
        <v>0</v>
      </c>
      <c r="D357" s="51">
        <f t="shared" si="29"/>
        <v>0</v>
      </c>
      <c r="E357" s="9"/>
      <c r="F357" s="107"/>
      <c r="G357" s="32"/>
      <c r="H357" s="32"/>
      <c r="I357" s="32"/>
      <c r="J357" s="3"/>
      <c r="K357" s="106"/>
      <c r="L357" s="31"/>
      <c r="M357" s="106"/>
      <c r="N357" s="31"/>
      <c r="O357" s="31"/>
      <c r="P357" s="106"/>
      <c r="Q357" s="31"/>
      <c r="R357" s="3"/>
      <c r="S357" s="118"/>
      <c r="T357" s="26"/>
    </row>
    <row r="358" spans="1:20" s="38" customFormat="1" ht="30">
      <c r="A358" s="84" t="s">
        <v>14</v>
      </c>
      <c r="B358" s="84" t="s">
        <v>34</v>
      </c>
      <c r="C358" s="51">
        <f t="shared" si="35"/>
        <v>0</v>
      </c>
      <c r="D358" s="51">
        <f t="shared" si="29"/>
        <v>0</v>
      </c>
      <c r="E358" s="85"/>
      <c r="F358" s="106">
        <f>F359+F363</f>
        <v>0</v>
      </c>
      <c r="G358" s="86">
        <f>G359+G363</f>
        <v>0</v>
      </c>
      <c r="H358" s="86">
        <f>H359+H363</f>
        <v>0</v>
      </c>
      <c r="I358" s="86">
        <f>I359+I363</f>
        <v>0</v>
      </c>
      <c r="J358" s="85"/>
      <c r="K358" s="106">
        <f>K359+K363</f>
        <v>0</v>
      </c>
      <c r="L358" s="86">
        <f>L359+L363</f>
        <v>0</v>
      </c>
      <c r="M358" s="106">
        <f>M359+M363</f>
        <v>0</v>
      </c>
      <c r="N358" s="86">
        <f>N359+N363</f>
        <v>0</v>
      </c>
      <c r="O358" s="86"/>
      <c r="P358" s="106">
        <f>P359+P363</f>
        <v>0</v>
      </c>
      <c r="Q358" s="86">
        <f>Q359+Q363</f>
        <v>0</v>
      </c>
      <c r="R358" s="85"/>
      <c r="S358" s="118">
        <f>S359+S363</f>
        <v>0</v>
      </c>
      <c r="T358" s="87">
        <f>T359+T363</f>
        <v>0</v>
      </c>
    </row>
    <row r="359" spans="1:20" s="58" customFormat="1" ht="45">
      <c r="A359" s="69">
        <v>5301</v>
      </c>
      <c r="B359" s="69" t="s">
        <v>58</v>
      </c>
      <c r="C359" s="51">
        <f t="shared" si="35"/>
        <v>0</v>
      </c>
      <c r="D359" s="51">
        <f t="shared" si="29"/>
        <v>0</v>
      </c>
      <c r="E359" s="78"/>
      <c r="F359" s="109">
        <f>SUM(F360:F362)</f>
        <v>0</v>
      </c>
      <c r="G359" s="78">
        <f>SUM(G360:G362)</f>
        <v>0</v>
      </c>
      <c r="H359" s="78">
        <f>SUM(H360:H362)</f>
        <v>0</v>
      </c>
      <c r="I359" s="78">
        <f>SUM(I360:I362)</f>
        <v>0</v>
      </c>
      <c r="J359" s="78"/>
      <c r="K359" s="109">
        <f>SUM(K360:K362)</f>
        <v>0</v>
      </c>
      <c r="L359" s="78">
        <f>SUM(L360:L362)</f>
        <v>0</v>
      </c>
      <c r="M359" s="109">
        <f>SUM(M360:M362)</f>
        <v>0</v>
      </c>
      <c r="N359" s="78">
        <f>SUM(N360:N362)</f>
        <v>0</v>
      </c>
      <c r="O359" s="78"/>
      <c r="P359" s="109">
        <f>SUM(P360:P362)</f>
        <v>0</v>
      </c>
      <c r="Q359" s="78">
        <f>SUM(Q360:Q362)</f>
        <v>0</v>
      </c>
      <c r="R359" s="78"/>
      <c r="S359" s="109">
        <f>SUM(S360:S362)</f>
        <v>0</v>
      </c>
      <c r="T359" s="78">
        <f>SUM(T360:T362)</f>
        <v>0</v>
      </c>
    </row>
    <row r="360" spans="1:20" s="58" customFormat="1" ht="15">
      <c r="A360" s="61"/>
      <c r="B360" s="61"/>
      <c r="C360" s="51">
        <f t="shared" si="35"/>
        <v>0</v>
      </c>
      <c r="D360" s="51">
        <f t="shared" si="29"/>
        <v>0</v>
      </c>
      <c r="E360" s="93"/>
      <c r="F360" s="109"/>
      <c r="G360" s="93"/>
      <c r="H360" s="93"/>
      <c r="I360" s="93"/>
      <c r="J360" s="93"/>
      <c r="K360" s="109"/>
      <c r="L360" s="93"/>
      <c r="M360" s="109"/>
      <c r="N360" s="93"/>
      <c r="O360" s="93"/>
      <c r="P360" s="109"/>
      <c r="Q360" s="93"/>
      <c r="R360" s="93"/>
      <c r="S360" s="109"/>
      <c r="T360" s="93"/>
    </row>
    <row r="361" spans="1:20" s="58" customFormat="1" ht="15">
      <c r="A361" s="61"/>
      <c r="B361" s="61"/>
      <c r="C361" s="51">
        <f t="shared" si="35"/>
        <v>0</v>
      </c>
      <c r="D361" s="51">
        <f t="shared" si="29"/>
        <v>0</v>
      </c>
      <c r="E361" s="93"/>
      <c r="F361" s="109"/>
      <c r="G361" s="93"/>
      <c r="H361" s="93"/>
      <c r="I361" s="93"/>
      <c r="J361" s="93"/>
      <c r="K361" s="109"/>
      <c r="L361" s="93"/>
      <c r="M361" s="109"/>
      <c r="N361" s="93"/>
      <c r="O361" s="93"/>
      <c r="P361" s="109"/>
      <c r="Q361" s="93"/>
      <c r="R361" s="93"/>
      <c r="S361" s="109"/>
      <c r="T361" s="93"/>
    </row>
    <row r="362" spans="1:20" ht="15">
      <c r="A362" s="6"/>
      <c r="B362" s="6" t="s">
        <v>48</v>
      </c>
      <c r="C362" s="51">
        <f t="shared" si="35"/>
        <v>0</v>
      </c>
      <c r="D362" s="51">
        <f t="shared" si="29"/>
        <v>0</v>
      </c>
      <c r="E362" s="9"/>
      <c r="F362" s="107"/>
      <c r="G362" s="32"/>
      <c r="H362" s="32"/>
      <c r="I362" s="32"/>
      <c r="J362" s="3"/>
      <c r="K362" s="106"/>
      <c r="L362" s="31"/>
      <c r="M362" s="106"/>
      <c r="N362" s="31"/>
      <c r="O362" s="31"/>
      <c r="P362" s="106"/>
      <c r="Q362" s="31"/>
      <c r="R362" s="3"/>
      <c r="S362" s="118"/>
      <c r="T362" s="26"/>
    </row>
    <row r="363" spans="1:20" s="58" customFormat="1" ht="30">
      <c r="A363" s="69">
        <v>5309</v>
      </c>
      <c r="B363" s="69" t="s">
        <v>59</v>
      </c>
      <c r="C363" s="51">
        <f t="shared" si="35"/>
        <v>0</v>
      </c>
      <c r="D363" s="51">
        <f t="shared" si="29"/>
        <v>0</v>
      </c>
      <c r="E363" s="71"/>
      <c r="F363" s="107">
        <f>SUM(F364:F366)</f>
        <v>0</v>
      </c>
      <c r="G363" s="70">
        <f>SUM(G364:G366)</f>
        <v>0</v>
      </c>
      <c r="H363" s="70">
        <f>SUM(H364:H366)</f>
        <v>0</v>
      </c>
      <c r="I363" s="70">
        <f>SUM(I364:I366)</f>
        <v>0</v>
      </c>
      <c r="J363" s="73"/>
      <c r="K363" s="106">
        <f>SUM(K364:K366)</f>
        <v>0</v>
      </c>
      <c r="L363" s="60">
        <f>SUM(L364:L366)</f>
        <v>0</v>
      </c>
      <c r="M363" s="106">
        <f>SUM(M364:M366)</f>
        <v>0</v>
      </c>
      <c r="N363" s="60">
        <f>SUM(N364:N366)</f>
        <v>0</v>
      </c>
      <c r="O363" s="60"/>
      <c r="P363" s="106">
        <f>SUM(P364:P366)</f>
        <v>0</v>
      </c>
      <c r="Q363" s="60">
        <f>SUM(Q364:Q366)</f>
        <v>0</v>
      </c>
      <c r="R363" s="73"/>
      <c r="S363" s="118">
        <f>SUM(S364:S366)</f>
        <v>0</v>
      </c>
      <c r="T363" s="75">
        <f>SUM(T364:T366)</f>
        <v>0</v>
      </c>
    </row>
    <row r="364" spans="1:20" s="58" customFormat="1" ht="15">
      <c r="A364" s="61"/>
      <c r="B364" s="61"/>
      <c r="C364" s="51">
        <f t="shared" si="35"/>
        <v>0</v>
      </c>
      <c r="D364" s="51">
        <f t="shared" si="29"/>
        <v>0</v>
      </c>
      <c r="E364" s="64"/>
      <c r="F364" s="107"/>
      <c r="G364" s="63"/>
      <c r="H364" s="63"/>
      <c r="I364" s="63"/>
      <c r="J364" s="66"/>
      <c r="K364" s="106"/>
      <c r="L364" s="57"/>
      <c r="M364" s="106"/>
      <c r="N364" s="57"/>
      <c r="O364" s="57"/>
      <c r="P364" s="106"/>
      <c r="Q364" s="57"/>
      <c r="R364" s="66"/>
      <c r="S364" s="118"/>
      <c r="T364" s="77"/>
    </row>
    <row r="365" spans="1:20" s="58" customFormat="1" ht="15">
      <c r="A365" s="61"/>
      <c r="B365" s="61"/>
      <c r="C365" s="51">
        <f t="shared" si="35"/>
        <v>0</v>
      </c>
      <c r="D365" s="51">
        <f t="shared" si="29"/>
        <v>0</v>
      </c>
      <c r="E365" s="64"/>
      <c r="F365" s="107"/>
      <c r="G365" s="63"/>
      <c r="H365" s="63"/>
      <c r="I365" s="63"/>
      <c r="J365" s="66"/>
      <c r="K365" s="106"/>
      <c r="L365" s="57"/>
      <c r="M365" s="106"/>
      <c r="N365" s="57"/>
      <c r="O365" s="57"/>
      <c r="P365" s="106"/>
      <c r="Q365" s="57"/>
      <c r="R365" s="66"/>
      <c r="S365" s="118"/>
      <c r="T365" s="77"/>
    </row>
    <row r="366" spans="1:20" ht="15">
      <c r="A366" s="33"/>
      <c r="B366" s="6" t="s">
        <v>40</v>
      </c>
      <c r="C366" s="51">
        <f t="shared" si="35"/>
        <v>0</v>
      </c>
      <c r="D366" s="51">
        <f t="shared" si="29"/>
        <v>0</v>
      </c>
      <c r="E366" s="9"/>
      <c r="F366" s="107"/>
      <c r="G366" s="32"/>
      <c r="H366" s="32"/>
      <c r="I366" s="32"/>
      <c r="J366" s="3"/>
      <c r="K366" s="106"/>
      <c r="L366" s="31"/>
      <c r="M366" s="106"/>
      <c r="N366" s="31"/>
      <c r="O366" s="31"/>
      <c r="P366" s="106"/>
      <c r="Q366" s="31"/>
      <c r="R366" s="3"/>
      <c r="S366" s="118"/>
      <c r="T366" s="26"/>
    </row>
    <row r="367" spans="1:20" s="38" customFormat="1" ht="60">
      <c r="A367" s="84" t="s">
        <v>15</v>
      </c>
      <c r="B367" s="84" t="s">
        <v>35</v>
      </c>
      <c r="C367" s="51">
        <f t="shared" si="35"/>
        <v>100000</v>
      </c>
      <c r="D367" s="51">
        <f t="shared" si="29"/>
        <v>100000</v>
      </c>
      <c r="E367" s="85"/>
      <c r="F367" s="106">
        <f>F368+F372</f>
        <v>0</v>
      </c>
      <c r="G367" s="86">
        <f>G368+G372</f>
        <v>0</v>
      </c>
      <c r="H367" s="86">
        <f>H368+H372</f>
        <v>0</v>
      </c>
      <c r="I367" s="86">
        <f>I368+I372</f>
        <v>0</v>
      </c>
      <c r="J367" s="85"/>
      <c r="K367" s="106">
        <f>K368+K372</f>
        <v>0</v>
      </c>
      <c r="L367" s="86">
        <f>L368+L372</f>
        <v>0</v>
      </c>
      <c r="M367" s="106">
        <f>M368+M372</f>
        <v>100000</v>
      </c>
      <c r="N367" s="86">
        <f>N368+N372</f>
        <v>100000</v>
      </c>
      <c r="O367" s="86"/>
      <c r="P367" s="106">
        <f>P368+P372</f>
        <v>0</v>
      </c>
      <c r="Q367" s="86">
        <f>Q368+Q372</f>
        <v>0</v>
      </c>
      <c r="R367" s="85"/>
      <c r="S367" s="118">
        <f>S368+S372</f>
        <v>0</v>
      </c>
      <c r="T367" s="87">
        <f>T368+T372</f>
        <v>0</v>
      </c>
    </row>
    <row r="368" spans="1:20" s="58" customFormat="1" ht="45">
      <c r="A368" s="69">
        <v>5301</v>
      </c>
      <c r="B368" s="69" t="s">
        <v>58</v>
      </c>
      <c r="C368" s="51">
        <f t="shared" si="35"/>
        <v>0</v>
      </c>
      <c r="D368" s="51">
        <f t="shared" si="29"/>
        <v>0</v>
      </c>
      <c r="E368" s="78"/>
      <c r="F368" s="109">
        <f>SUM(F369:F371)</f>
        <v>0</v>
      </c>
      <c r="G368" s="78">
        <f>SUM(G369:G371)</f>
        <v>0</v>
      </c>
      <c r="H368" s="78">
        <f>SUM(H369:H371)</f>
        <v>0</v>
      </c>
      <c r="I368" s="78">
        <f>SUM(I369:I371)</f>
        <v>0</v>
      </c>
      <c r="J368" s="78"/>
      <c r="K368" s="109">
        <f>SUM(K369:K371)</f>
        <v>0</v>
      </c>
      <c r="L368" s="78">
        <f>SUM(L369:L371)</f>
        <v>0</v>
      </c>
      <c r="M368" s="109">
        <f>SUM(M369:M371)</f>
        <v>0</v>
      </c>
      <c r="N368" s="78">
        <f>SUM(N369:N371)</f>
        <v>0</v>
      </c>
      <c r="O368" s="78"/>
      <c r="P368" s="109">
        <f>SUM(P369:P371)</f>
        <v>0</v>
      </c>
      <c r="Q368" s="78">
        <f>SUM(Q369:Q371)</f>
        <v>0</v>
      </c>
      <c r="R368" s="78"/>
      <c r="S368" s="109">
        <f>SUM(S369:S371)</f>
        <v>0</v>
      </c>
      <c r="T368" s="78">
        <f>SUM(T369:T371)</f>
        <v>0</v>
      </c>
    </row>
    <row r="369" spans="1:20" s="58" customFormat="1" ht="15">
      <c r="A369" s="61"/>
      <c r="B369" s="61"/>
      <c r="C369" s="51">
        <f t="shared" si="35"/>
        <v>0</v>
      </c>
      <c r="D369" s="51">
        <f t="shared" si="29"/>
        <v>0</v>
      </c>
      <c r="E369" s="93"/>
      <c r="F369" s="109"/>
      <c r="G369" s="93"/>
      <c r="H369" s="93"/>
      <c r="I369" s="93"/>
      <c r="J369" s="93"/>
      <c r="K369" s="109"/>
      <c r="L369" s="93"/>
      <c r="M369" s="109"/>
      <c r="N369" s="93"/>
      <c r="O369" s="93"/>
      <c r="P369" s="109"/>
      <c r="Q369" s="93"/>
      <c r="R369" s="93"/>
      <c r="S369" s="109"/>
      <c r="T369" s="93"/>
    </row>
    <row r="370" spans="1:20" s="58" customFormat="1" ht="15">
      <c r="A370" s="61"/>
      <c r="B370" s="61"/>
      <c r="C370" s="51">
        <f t="shared" si="35"/>
        <v>0</v>
      </c>
      <c r="D370" s="51">
        <f t="shared" si="29"/>
        <v>0</v>
      </c>
      <c r="E370" s="93"/>
      <c r="F370" s="109"/>
      <c r="G370" s="93"/>
      <c r="H370" s="93"/>
      <c r="I370" s="93"/>
      <c r="J370" s="93"/>
      <c r="K370" s="109"/>
      <c r="L370" s="93"/>
      <c r="M370" s="109"/>
      <c r="N370" s="93"/>
      <c r="O370" s="93"/>
      <c r="P370" s="109"/>
      <c r="Q370" s="93"/>
      <c r="R370" s="93"/>
      <c r="S370" s="109"/>
      <c r="T370" s="93"/>
    </row>
    <row r="371" spans="1:20" ht="15">
      <c r="A371" s="6"/>
      <c r="B371" s="6" t="s">
        <v>48</v>
      </c>
      <c r="C371" s="51">
        <f t="shared" si="35"/>
        <v>0</v>
      </c>
      <c r="D371" s="51">
        <f t="shared" si="29"/>
        <v>0</v>
      </c>
      <c r="E371" s="9"/>
      <c r="F371" s="107"/>
      <c r="G371" s="32"/>
      <c r="H371" s="32"/>
      <c r="I371" s="32"/>
      <c r="J371" s="3"/>
      <c r="K371" s="106"/>
      <c r="L371" s="31"/>
      <c r="M371" s="106"/>
      <c r="N371" s="31"/>
      <c r="O371" s="31"/>
      <c r="P371" s="106"/>
      <c r="Q371" s="31"/>
      <c r="R371" s="3"/>
      <c r="S371" s="118"/>
      <c r="T371" s="26"/>
    </row>
    <row r="372" spans="1:20" s="58" customFormat="1" ht="30">
      <c r="A372" s="69">
        <v>5309</v>
      </c>
      <c r="B372" s="69" t="s">
        <v>59</v>
      </c>
      <c r="C372" s="51">
        <f t="shared" si="35"/>
        <v>100000</v>
      </c>
      <c r="D372" s="51">
        <f t="shared" si="29"/>
        <v>100000</v>
      </c>
      <c r="E372" s="71"/>
      <c r="F372" s="107">
        <f>SUM(F373:F375)</f>
        <v>0</v>
      </c>
      <c r="G372" s="70">
        <f>SUM(G373:G375)</f>
        <v>0</v>
      </c>
      <c r="H372" s="70">
        <f>SUM(H373:H375)</f>
        <v>0</v>
      </c>
      <c r="I372" s="70">
        <f>SUM(I373:I375)</f>
        <v>0</v>
      </c>
      <c r="J372" s="73"/>
      <c r="K372" s="106">
        <f>SUM(K373:K375)</f>
        <v>0</v>
      </c>
      <c r="L372" s="60">
        <f>SUM(L373:L375)</f>
        <v>0</v>
      </c>
      <c r="M372" s="106">
        <f>SUM(M373:M375)</f>
        <v>100000</v>
      </c>
      <c r="N372" s="60">
        <f>SUM(N373:N375)</f>
        <v>100000</v>
      </c>
      <c r="O372" s="60"/>
      <c r="P372" s="106">
        <f>SUM(P373:P375)</f>
        <v>0</v>
      </c>
      <c r="Q372" s="60">
        <f>SUM(Q373:Q375)</f>
        <v>0</v>
      </c>
      <c r="R372" s="73"/>
      <c r="S372" s="118">
        <f>SUM(S373:S375)</f>
        <v>0</v>
      </c>
      <c r="T372" s="75">
        <f>SUM(T373:T375)</f>
        <v>0</v>
      </c>
    </row>
    <row r="373" spans="1:20" s="58" customFormat="1" ht="30">
      <c r="A373" s="61"/>
      <c r="B373" s="61" t="s">
        <v>126</v>
      </c>
      <c r="C373" s="51">
        <f t="shared" si="35"/>
        <v>100000</v>
      </c>
      <c r="D373" s="51">
        <f t="shared" si="29"/>
        <v>100000</v>
      </c>
      <c r="E373" s="64"/>
      <c r="F373" s="107"/>
      <c r="G373" s="63"/>
      <c r="H373" s="63"/>
      <c r="I373" s="63"/>
      <c r="J373" s="66"/>
      <c r="K373" s="106"/>
      <c r="L373" s="57"/>
      <c r="M373" s="106">
        <v>100000</v>
      </c>
      <c r="N373" s="57">
        <v>100000</v>
      </c>
      <c r="O373" s="57"/>
      <c r="P373" s="106"/>
      <c r="Q373" s="57"/>
      <c r="R373" s="66"/>
      <c r="S373" s="118"/>
      <c r="T373" s="77"/>
    </row>
    <row r="374" spans="1:20" s="58" customFormat="1" ht="15">
      <c r="A374" s="61"/>
      <c r="B374" s="61"/>
      <c r="C374" s="51">
        <f t="shared" si="35"/>
        <v>0</v>
      </c>
      <c r="D374" s="51">
        <f t="shared" si="29"/>
        <v>0</v>
      </c>
      <c r="E374" s="64"/>
      <c r="F374" s="107"/>
      <c r="G374" s="63"/>
      <c r="H374" s="63"/>
      <c r="I374" s="63"/>
      <c r="J374" s="66"/>
      <c r="K374" s="106"/>
      <c r="L374" s="57"/>
      <c r="M374" s="106"/>
      <c r="N374" s="57"/>
      <c r="O374" s="57"/>
      <c r="P374" s="106"/>
      <c r="Q374" s="57"/>
      <c r="R374" s="66"/>
      <c r="S374" s="118"/>
      <c r="T374" s="77"/>
    </row>
    <row r="375" spans="1:20" ht="15">
      <c r="A375" s="33"/>
      <c r="B375" s="6" t="s">
        <v>40</v>
      </c>
      <c r="C375" s="51">
        <f t="shared" si="35"/>
        <v>0</v>
      </c>
      <c r="D375" s="51">
        <f aca="true" t="shared" si="36" ref="D375:D438">H375+L375+N375+Q375+T375</f>
        <v>0</v>
      </c>
      <c r="E375" s="9"/>
      <c r="F375" s="107"/>
      <c r="G375" s="32"/>
      <c r="H375" s="32"/>
      <c r="I375" s="32"/>
      <c r="J375" s="3"/>
      <c r="K375" s="106"/>
      <c r="L375" s="31"/>
      <c r="M375" s="106"/>
      <c r="N375" s="31"/>
      <c r="O375" s="31"/>
      <c r="P375" s="106"/>
      <c r="Q375" s="31"/>
      <c r="R375" s="3"/>
      <c r="S375" s="118"/>
      <c r="T375" s="26"/>
    </row>
    <row r="376" spans="1:20" s="38" customFormat="1" ht="30">
      <c r="A376" s="84" t="s">
        <v>16</v>
      </c>
      <c r="B376" s="84" t="s">
        <v>36</v>
      </c>
      <c r="C376" s="51">
        <f t="shared" si="35"/>
        <v>4500</v>
      </c>
      <c r="D376" s="51">
        <f t="shared" si="36"/>
        <v>4500</v>
      </c>
      <c r="E376" s="85"/>
      <c r="F376" s="106">
        <f>F377+F381</f>
        <v>4500</v>
      </c>
      <c r="G376" s="86">
        <f>G377+G381</f>
        <v>0</v>
      </c>
      <c r="H376" s="86">
        <f>H377+H381</f>
        <v>4500</v>
      </c>
      <c r="I376" s="86">
        <f>I377+I381</f>
        <v>0</v>
      </c>
      <c r="J376" s="85"/>
      <c r="K376" s="106">
        <f>K377+K381</f>
        <v>0</v>
      </c>
      <c r="L376" s="86">
        <f>L377+L381</f>
        <v>0</v>
      </c>
      <c r="M376" s="106">
        <f>M377+M381</f>
        <v>0</v>
      </c>
      <c r="N376" s="86">
        <f>N377+N381</f>
        <v>0</v>
      </c>
      <c r="O376" s="86"/>
      <c r="P376" s="106">
        <f>P377+P381</f>
        <v>0</v>
      </c>
      <c r="Q376" s="86">
        <f>Q377+Q381</f>
        <v>0</v>
      </c>
      <c r="R376" s="85"/>
      <c r="S376" s="118">
        <f>S377+S381</f>
        <v>0</v>
      </c>
      <c r="T376" s="87">
        <f>T377+T381</f>
        <v>0</v>
      </c>
    </row>
    <row r="377" spans="1:20" s="58" customFormat="1" ht="45">
      <c r="A377" s="69">
        <v>5301</v>
      </c>
      <c r="B377" s="69" t="s">
        <v>58</v>
      </c>
      <c r="C377" s="51">
        <f t="shared" si="35"/>
        <v>4500</v>
      </c>
      <c r="D377" s="51">
        <f t="shared" si="36"/>
        <v>4500</v>
      </c>
      <c r="E377" s="78"/>
      <c r="F377" s="109">
        <f>SUM(F378:F380)</f>
        <v>4500</v>
      </c>
      <c r="G377" s="78">
        <f>SUM(G378:G380)</f>
        <v>0</v>
      </c>
      <c r="H377" s="78">
        <f>SUM(H378:H380)</f>
        <v>4500</v>
      </c>
      <c r="I377" s="78">
        <f>SUM(I378:I380)</f>
        <v>0</v>
      </c>
      <c r="J377" s="78"/>
      <c r="K377" s="109">
        <f>SUM(K378:K380)</f>
        <v>0</v>
      </c>
      <c r="L377" s="78">
        <f>SUM(L378:L380)</f>
        <v>0</v>
      </c>
      <c r="M377" s="109">
        <f>SUM(M378:M380)</f>
        <v>0</v>
      </c>
      <c r="N377" s="78">
        <f>SUM(N378:N380)</f>
        <v>0</v>
      </c>
      <c r="O377" s="78"/>
      <c r="P377" s="109">
        <f>SUM(P378:P380)</f>
        <v>0</v>
      </c>
      <c r="Q377" s="78">
        <f>SUM(Q378:Q380)</f>
        <v>0</v>
      </c>
      <c r="R377" s="78"/>
      <c r="S377" s="109">
        <f>SUM(S378:S380)</f>
        <v>0</v>
      </c>
      <c r="T377" s="78">
        <f>SUM(T378:T380)</f>
        <v>0</v>
      </c>
    </row>
    <row r="378" spans="1:20" s="58" customFormat="1" ht="30">
      <c r="A378" s="61"/>
      <c r="B378" s="61" t="s">
        <v>177</v>
      </c>
      <c r="C378" s="51">
        <f t="shared" si="35"/>
        <v>3000</v>
      </c>
      <c r="D378" s="51">
        <f t="shared" si="36"/>
        <v>3000</v>
      </c>
      <c r="E378" s="93" t="s">
        <v>75</v>
      </c>
      <c r="F378" s="109">
        <v>3000</v>
      </c>
      <c r="G378" s="93"/>
      <c r="H378" s="93">
        <v>3000</v>
      </c>
      <c r="I378" s="93"/>
      <c r="J378" s="93"/>
      <c r="K378" s="109"/>
      <c r="L378" s="93"/>
      <c r="M378" s="109"/>
      <c r="N378" s="93"/>
      <c r="O378" s="93"/>
      <c r="P378" s="109"/>
      <c r="Q378" s="93"/>
      <c r="R378" s="93"/>
      <c r="S378" s="109"/>
      <c r="T378" s="93"/>
    </row>
    <row r="379" spans="1:20" s="58" customFormat="1" ht="30">
      <c r="A379" s="61"/>
      <c r="B379" s="88" t="s">
        <v>178</v>
      </c>
      <c r="C379" s="51">
        <f t="shared" si="35"/>
        <v>1500</v>
      </c>
      <c r="D379" s="51">
        <f t="shared" si="36"/>
        <v>1500</v>
      </c>
      <c r="E379" s="93" t="s">
        <v>75</v>
      </c>
      <c r="F379" s="109">
        <v>1500</v>
      </c>
      <c r="G379" s="93"/>
      <c r="H379" s="93">
        <v>1500</v>
      </c>
      <c r="I379" s="93"/>
      <c r="J379" s="93"/>
      <c r="K379" s="109"/>
      <c r="L379" s="93"/>
      <c r="M379" s="109"/>
      <c r="N379" s="93"/>
      <c r="O379" s="93"/>
      <c r="P379" s="109"/>
      <c r="Q379" s="93"/>
      <c r="R379" s="93"/>
      <c r="S379" s="109"/>
      <c r="T379" s="93"/>
    </row>
    <row r="380" spans="1:20" ht="15">
      <c r="A380" s="6"/>
      <c r="B380" s="6" t="s">
        <v>48</v>
      </c>
      <c r="C380" s="51">
        <f t="shared" si="35"/>
        <v>0</v>
      </c>
      <c r="D380" s="51">
        <f t="shared" si="36"/>
        <v>0</v>
      </c>
      <c r="E380" s="9"/>
      <c r="F380" s="107"/>
      <c r="G380" s="32"/>
      <c r="H380" s="32"/>
      <c r="I380" s="32"/>
      <c r="J380" s="3"/>
      <c r="K380" s="106"/>
      <c r="L380" s="31"/>
      <c r="M380" s="106"/>
      <c r="N380" s="31"/>
      <c r="O380" s="31"/>
      <c r="P380" s="106"/>
      <c r="Q380" s="31"/>
      <c r="R380" s="3"/>
      <c r="S380" s="118"/>
      <c r="T380" s="26"/>
    </row>
    <row r="381" spans="1:20" s="58" customFormat="1" ht="30">
      <c r="A381" s="69">
        <v>5309</v>
      </c>
      <c r="B381" s="69" t="s">
        <v>59</v>
      </c>
      <c r="C381" s="51">
        <f t="shared" si="35"/>
        <v>0</v>
      </c>
      <c r="D381" s="51">
        <f t="shared" si="36"/>
        <v>0</v>
      </c>
      <c r="E381" s="71"/>
      <c r="F381" s="107">
        <f>SUM(F382:F384)</f>
        <v>0</v>
      </c>
      <c r="G381" s="70">
        <f>SUM(G382:G384)</f>
        <v>0</v>
      </c>
      <c r="H381" s="70">
        <f>SUM(H382:H384)</f>
        <v>0</v>
      </c>
      <c r="I381" s="70">
        <f>SUM(I382:I384)</f>
        <v>0</v>
      </c>
      <c r="J381" s="73"/>
      <c r="K381" s="106">
        <f>SUM(K382:K384)</f>
        <v>0</v>
      </c>
      <c r="L381" s="60">
        <f>SUM(L382:L384)</f>
        <v>0</v>
      </c>
      <c r="M381" s="106">
        <f>SUM(M382:M384)</f>
        <v>0</v>
      </c>
      <c r="N381" s="60">
        <f>SUM(N382:N384)</f>
        <v>0</v>
      </c>
      <c r="O381" s="60"/>
      <c r="P381" s="106">
        <f>SUM(P382:P384)</f>
        <v>0</v>
      </c>
      <c r="Q381" s="60">
        <f>SUM(Q382:Q384)</f>
        <v>0</v>
      </c>
      <c r="R381" s="73"/>
      <c r="S381" s="118">
        <f>SUM(S382:S384)</f>
        <v>0</v>
      </c>
      <c r="T381" s="75">
        <f>SUM(T382:T384)</f>
        <v>0</v>
      </c>
    </row>
    <row r="382" spans="1:20" s="58" customFormat="1" ht="15">
      <c r="A382" s="61"/>
      <c r="B382" s="61"/>
      <c r="C382" s="51">
        <f t="shared" si="35"/>
        <v>0</v>
      </c>
      <c r="D382" s="51">
        <f t="shared" si="36"/>
        <v>0</v>
      </c>
      <c r="E382" s="64"/>
      <c r="F382" s="107"/>
      <c r="G382" s="63"/>
      <c r="H382" s="63"/>
      <c r="I382" s="63"/>
      <c r="J382" s="66"/>
      <c r="K382" s="106"/>
      <c r="L382" s="57"/>
      <c r="M382" s="106"/>
      <c r="N382" s="57"/>
      <c r="O382" s="57"/>
      <c r="P382" s="106"/>
      <c r="Q382" s="57"/>
      <c r="R382" s="66"/>
      <c r="S382" s="118"/>
      <c r="T382" s="77"/>
    </row>
    <row r="383" spans="1:20" s="58" customFormat="1" ht="15">
      <c r="A383" s="61"/>
      <c r="B383" s="61"/>
      <c r="C383" s="51">
        <f t="shared" si="35"/>
        <v>0</v>
      </c>
      <c r="D383" s="51">
        <f t="shared" si="36"/>
        <v>0</v>
      </c>
      <c r="E383" s="64"/>
      <c r="F383" s="107"/>
      <c r="G383" s="63"/>
      <c r="H383" s="63"/>
      <c r="I383" s="63"/>
      <c r="J383" s="66"/>
      <c r="K383" s="106"/>
      <c r="L383" s="57"/>
      <c r="M383" s="106"/>
      <c r="N383" s="57"/>
      <c r="O383" s="57"/>
      <c r="P383" s="106"/>
      <c r="Q383" s="57"/>
      <c r="R383" s="66"/>
      <c r="S383" s="118"/>
      <c r="T383" s="77"/>
    </row>
    <row r="384" spans="1:20" ht="15">
      <c r="A384" s="33"/>
      <c r="B384" s="6" t="s">
        <v>40</v>
      </c>
      <c r="C384" s="51">
        <f t="shared" si="35"/>
        <v>0</v>
      </c>
      <c r="D384" s="51">
        <f t="shared" si="36"/>
        <v>0</v>
      </c>
      <c r="E384" s="9"/>
      <c r="F384" s="107"/>
      <c r="G384" s="32"/>
      <c r="H384" s="32"/>
      <c r="I384" s="32"/>
      <c r="J384" s="3"/>
      <c r="K384" s="106"/>
      <c r="L384" s="31"/>
      <c r="M384" s="106"/>
      <c r="N384" s="31"/>
      <c r="O384" s="31"/>
      <c r="P384" s="106"/>
      <c r="Q384" s="31"/>
      <c r="R384" s="3"/>
      <c r="S384" s="118"/>
      <c r="T384" s="26"/>
    </row>
    <row r="385" spans="1:20" s="38" customFormat="1" ht="30">
      <c r="A385" s="84" t="s">
        <v>17</v>
      </c>
      <c r="B385" s="84" t="s">
        <v>37</v>
      </c>
      <c r="C385" s="51">
        <f t="shared" si="35"/>
        <v>4000</v>
      </c>
      <c r="D385" s="51">
        <f t="shared" si="36"/>
        <v>4000</v>
      </c>
      <c r="E385" s="85"/>
      <c r="F385" s="106">
        <f>F386+F390</f>
        <v>0</v>
      </c>
      <c r="G385" s="86">
        <f>G386+G390</f>
        <v>0</v>
      </c>
      <c r="H385" s="86">
        <f>H386+H390</f>
        <v>0</v>
      </c>
      <c r="I385" s="86">
        <f>I386+I390</f>
        <v>0</v>
      </c>
      <c r="J385" s="85"/>
      <c r="K385" s="106">
        <f>K386+K390</f>
        <v>0</v>
      </c>
      <c r="L385" s="86">
        <f>L386+L390</f>
        <v>0</v>
      </c>
      <c r="M385" s="106">
        <f>M386+M390</f>
        <v>4000</v>
      </c>
      <c r="N385" s="86">
        <f>N386+N390</f>
        <v>4000</v>
      </c>
      <c r="O385" s="86"/>
      <c r="P385" s="106">
        <f>P386+P390</f>
        <v>0</v>
      </c>
      <c r="Q385" s="86">
        <f>Q386+Q390</f>
        <v>0</v>
      </c>
      <c r="R385" s="85"/>
      <c r="S385" s="118">
        <f>S386+S390</f>
        <v>0</v>
      </c>
      <c r="T385" s="87">
        <f>T386+T390</f>
        <v>0</v>
      </c>
    </row>
    <row r="386" spans="1:20" s="58" customFormat="1" ht="45">
      <c r="A386" s="69">
        <v>5301</v>
      </c>
      <c r="B386" s="69" t="s">
        <v>58</v>
      </c>
      <c r="C386" s="51">
        <f t="shared" si="35"/>
        <v>4000</v>
      </c>
      <c r="D386" s="51">
        <f t="shared" si="36"/>
        <v>4000</v>
      </c>
      <c r="E386" s="78"/>
      <c r="F386" s="109">
        <f>SUM(F387:F389)</f>
        <v>0</v>
      </c>
      <c r="G386" s="78">
        <f>SUM(G387:G389)</f>
        <v>0</v>
      </c>
      <c r="H386" s="78">
        <f>SUM(H387:H389)</f>
        <v>0</v>
      </c>
      <c r="I386" s="78">
        <f>SUM(I387:I389)</f>
        <v>0</v>
      </c>
      <c r="J386" s="78"/>
      <c r="K386" s="109">
        <f>SUM(K387:K389)</f>
        <v>0</v>
      </c>
      <c r="L386" s="78">
        <f>SUM(L387:L389)</f>
        <v>0</v>
      </c>
      <c r="M386" s="109">
        <f>SUM(M387:M389)</f>
        <v>4000</v>
      </c>
      <c r="N386" s="78">
        <f>SUM(N387:N389)</f>
        <v>4000</v>
      </c>
      <c r="O386" s="78"/>
      <c r="P386" s="109">
        <f>SUM(P387:P389)</f>
        <v>0</v>
      </c>
      <c r="Q386" s="78">
        <f>SUM(Q387:Q389)</f>
        <v>0</v>
      </c>
      <c r="R386" s="78"/>
      <c r="S386" s="109">
        <f>SUM(S387:S389)</f>
        <v>0</v>
      </c>
      <c r="T386" s="78">
        <f>SUM(T387:T389)</f>
        <v>0</v>
      </c>
    </row>
    <row r="387" spans="1:20" s="146" customFormat="1" ht="45">
      <c r="A387" s="143"/>
      <c r="B387" s="143" t="s">
        <v>231</v>
      </c>
      <c r="C387" s="134">
        <f t="shared" si="35"/>
        <v>4000</v>
      </c>
      <c r="D387" s="134">
        <f t="shared" si="36"/>
        <v>4000</v>
      </c>
      <c r="E387" s="161"/>
      <c r="F387" s="164"/>
      <c r="G387" s="161"/>
      <c r="H387" s="161"/>
      <c r="I387" s="161"/>
      <c r="J387" s="161"/>
      <c r="K387" s="164"/>
      <c r="L387" s="161"/>
      <c r="M387" s="164">
        <v>4000</v>
      </c>
      <c r="N387" s="161">
        <v>4000</v>
      </c>
      <c r="O387" s="161"/>
      <c r="P387" s="164"/>
      <c r="Q387" s="161"/>
      <c r="R387" s="161"/>
      <c r="S387" s="164"/>
      <c r="T387" s="161"/>
    </row>
    <row r="388" spans="1:20" s="58" customFormat="1" ht="15">
      <c r="A388" s="61"/>
      <c r="B388" s="61"/>
      <c r="C388" s="51">
        <f t="shared" si="35"/>
        <v>0</v>
      </c>
      <c r="D388" s="51">
        <f t="shared" si="36"/>
        <v>0</v>
      </c>
      <c r="E388" s="93"/>
      <c r="F388" s="109"/>
      <c r="G388" s="93"/>
      <c r="H388" s="93"/>
      <c r="I388" s="93"/>
      <c r="J388" s="93"/>
      <c r="K388" s="109"/>
      <c r="L388" s="93"/>
      <c r="M388" s="109"/>
      <c r="N388" s="93"/>
      <c r="O388" s="93"/>
      <c r="P388" s="109"/>
      <c r="Q388" s="93"/>
      <c r="R388" s="93"/>
      <c r="S388" s="109"/>
      <c r="T388" s="93"/>
    </row>
    <row r="389" spans="1:20" ht="15">
      <c r="A389" s="6"/>
      <c r="B389" s="6" t="s">
        <v>48</v>
      </c>
      <c r="C389" s="51">
        <f t="shared" si="35"/>
        <v>0</v>
      </c>
      <c r="D389" s="51">
        <f t="shared" si="36"/>
        <v>0</v>
      </c>
      <c r="E389" s="9"/>
      <c r="F389" s="107"/>
      <c r="G389" s="32"/>
      <c r="H389" s="32"/>
      <c r="I389" s="32"/>
      <c r="J389" s="3"/>
      <c r="K389" s="106"/>
      <c r="L389" s="31"/>
      <c r="M389" s="106"/>
      <c r="N389" s="31"/>
      <c r="O389" s="31"/>
      <c r="P389" s="106"/>
      <c r="Q389" s="31"/>
      <c r="R389" s="3"/>
      <c r="S389" s="118"/>
      <c r="T389" s="26"/>
    </row>
    <row r="390" spans="1:20" s="58" customFormat="1" ht="30">
      <c r="A390" s="69">
        <v>5309</v>
      </c>
      <c r="B390" s="69" t="s">
        <v>59</v>
      </c>
      <c r="C390" s="51">
        <f t="shared" si="35"/>
        <v>0</v>
      </c>
      <c r="D390" s="51">
        <f t="shared" si="36"/>
        <v>0</v>
      </c>
      <c r="E390" s="71"/>
      <c r="F390" s="107">
        <f>SUM(F391:F393)</f>
        <v>0</v>
      </c>
      <c r="G390" s="70">
        <f>SUM(G391:G393)</f>
        <v>0</v>
      </c>
      <c r="H390" s="70">
        <f>SUM(H391:H393)</f>
        <v>0</v>
      </c>
      <c r="I390" s="70">
        <f>SUM(I391:I393)</f>
        <v>0</v>
      </c>
      <c r="J390" s="73"/>
      <c r="K390" s="106">
        <f>SUM(K391:K393)</f>
        <v>0</v>
      </c>
      <c r="L390" s="60">
        <f>SUM(L391:L393)</f>
        <v>0</v>
      </c>
      <c r="M390" s="106">
        <f>SUM(M391:M393)</f>
        <v>0</v>
      </c>
      <c r="N390" s="60">
        <f>SUM(N391:N393)</f>
        <v>0</v>
      </c>
      <c r="O390" s="60"/>
      <c r="P390" s="106">
        <f>SUM(P391:P393)</f>
        <v>0</v>
      </c>
      <c r="Q390" s="60">
        <f>SUM(Q391:Q393)</f>
        <v>0</v>
      </c>
      <c r="R390" s="73"/>
      <c r="S390" s="118">
        <f>SUM(S391:S393)</f>
        <v>0</v>
      </c>
      <c r="T390" s="75">
        <f>SUM(T391:T393)</f>
        <v>0</v>
      </c>
    </row>
    <row r="391" spans="1:20" s="58" customFormat="1" ht="15">
      <c r="A391" s="61"/>
      <c r="B391" s="61"/>
      <c r="C391" s="51">
        <f t="shared" si="35"/>
        <v>0</v>
      </c>
      <c r="D391" s="51">
        <f t="shared" si="36"/>
        <v>0</v>
      </c>
      <c r="E391" s="64"/>
      <c r="F391" s="107"/>
      <c r="G391" s="63"/>
      <c r="H391" s="63"/>
      <c r="I391" s="63"/>
      <c r="J391" s="66"/>
      <c r="K391" s="106"/>
      <c r="L391" s="57"/>
      <c r="M391" s="106"/>
      <c r="N391" s="57"/>
      <c r="O391" s="57"/>
      <c r="P391" s="106"/>
      <c r="Q391" s="57"/>
      <c r="R391" s="66"/>
      <c r="S391" s="118"/>
      <c r="T391" s="77"/>
    </row>
    <row r="392" spans="1:20" s="58" customFormat="1" ht="15">
      <c r="A392" s="61"/>
      <c r="B392" s="61"/>
      <c r="C392" s="51">
        <f t="shared" si="35"/>
        <v>0</v>
      </c>
      <c r="D392" s="51">
        <f t="shared" si="36"/>
        <v>0</v>
      </c>
      <c r="E392" s="64"/>
      <c r="F392" s="107"/>
      <c r="G392" s="63"/>
      <c r="H392" s="63"/>
      <c r="I392" s="63"/>
      <c r="J392" s="66"/>
      <c r="K392" s="106"/>
      <c r="L392" s="57"/>
      <c r="M392" s="106"/>
      <c r="N392" s="57"/>
      <c r="O392" s="57"/>
      <c r="P392" s="106"/>
      <c r="Q392" s="57"/>
      <c r="R392" s="66"/>
      <c r="S392" s="118"/>
      <c r="T392" s="77"/>
    </row>
    <row r="393" spans="1:20" ht="15">
      <c r="A393" s="33"/>
      <c r="B393" s="6" t="s">
        <v>40</v>
      </c>
      <c r="C393" s="51">
        <f t="shared" si="35"/>
        <v>0</v>
      </c>
      <c r="D393" s="51">
        <f t="shared" si="36"/>
        <v>0</v>
      </c>
      <c r="E393" s="9"/>
      <c r="F393" s="107"/>
      <c r="G393" s="32"/>
      <c r="H393" s="32"/>
      <c r="I393" s="32"/>
      <c r="J393" s="3"/>
      <c r="K393" s="106"/>
      <c r="L393" s="31"/>
      <c r="M393" s="106"/>
      <c r="N393" s="31"/>
      <c r="O393" s="31"/>
      <c r="P393" s="106"/>
      <c r="Q393" s="31"/>
      <c r="R393" s="3"/>
      <c r="S393" s="118"/>
      <c r="T393" s="26"/>
    </row>
    <row r="394" spans="1:20" s="58" customFormat="1" ht="15">
      <c r="A394" s="48">
        <v>5400</v>
      </c>
      <c r="B394" s="53" t="s">
        <v>6</v>
      </c>
      <c r="C394" s="51">
        <f aca="true" t="shared" si="37" ref="C394:C457">F394+K394+M394+S394+P394</f>
        <v>0</v>
      </c>
      <c r="D394" s="51">
        <f t="shared" si="36"/>
        <v>0</v>
      </c>
      <c r="E394" s="50"/>
      <c r="F394" s="106">
        <f>F395+F398+F401+F404+F407+F410+F413+F416</f>
        <v>0</v>
      </c>
      <c r="G394" s="51">
        <f>G395+G398+G401+G404+G407+G410+G413+G416</f>
        <v>0</v>
      </c>
      <c r="H394" s="51">
        <f>H395+H398+H401+H404+H407+H410+H413+H416</f>
        <v>0</v>
      </c>
      <c r="I394" s="51">
        <f>I395+I398+I401+I404+I407+I410+I413+I416</f>
        <v>0</v>
      </c>
      <c r="J394" s="54"/>
      <c r="K394" s="106">
        <f aca="true" t="shared" si="38" ref="K394:Q394">K395+K398+K401+K404+K407+K410+K413+K416</f>
        <v>0</v>
      </c>
      <c r="L394" s="51">
        <f t="shared" si="38"/>
        <v>0</v>
      </c>
      <c r="M394" s="106">
        <f t="shared" si="38"/>
        <v>0</v>
      </c>
      <c r="N394" s="51">
        <f t="shared" si="38"/>
        <v>0</v>
      </c>
      <c r="O394" s="51"/>
      <c r="P394" s="106">
        <f t="shared" si="38"/>
        <v>0</v>
      </c>
      <c r="Q394" s="51">
        <f t="shared" si="38"/>
        <v>0</v>
      </c>
      <c r="R394" s="54"/>
      <c r="S394" s="118">
        <f>S395+S398+S401+S404+S407+S410+S413+S416</f>
        <v>0</v>
      </c>
      <c r="T394" s="55">
        <f>T395+T398+T401+T404+T407+T410+T413+T416</f>
        <v>0</v>
      </c>
    </row>
    <row r="395" spans="1:20" s="38" customFormat="1" ht="30">
      <c r="A395" s="84" t="s">
        <v>10</v>
      </c>
      <c r="B395" s="84" t="s">
        <v>30</v>
      </c>
      <c r="C395" s="51">
        <f t="shared" si="37"/>
        <v>0</v>
      </c>
      <c r="D395" s="51">
        <f t="shared" si="36"/>
        <v>0</v>
      </c>
      <c r="E395" s="85"/>
      <c r="F395" s="106">
        <f>SUM(F396:F397)</f>
        <v>0</v>
      </c>
      <c r="G395" s="86">
        <f>SUM(G396:G397)</f>
        <v>0</v>
      </c>
      <c r="H395" s="86">
        <f>SUM(H396:H397)</f>
        <v>0</v>
      </c>
      <c r="I395" s="86">
        <f>SUM(I396:I397)</f>
        <v>0</v>
      </c>
      <c r="J395" s="85"/>
      <c r="K395" s="106">
        <f>SUM(K396:K397)</f>
        <v>0</v>
      </c>
      <c r="L395" s="86">
        <f aca="true" t="shared" si="39" ref="L395:Q395">SUM(L396:L397)</f>
        <v>0</v>
      </c>
      <c r="M395" s="106">
        <f t="shared" si="39"/>
        <v>0</v>
      </c>
      <c r="N395" s="86">
        <f t="shared" si="39"/>
        <v>0</v>
      </c>
      <c r="O395" s="86"/>
      <c r="P395" s="106">
        <f t="shared" si="39"/>
        <v>0</v>
      </c>
      <c r="Q395" s="86">
        <f t="shared" si="39"/>
        <v>0</v>
      </c>
      <c r="R395" s="85"/>
      <c r="S395" s="118">
        <f>SUM(S396:S397)</f>
        <v>0</v>
      </c>
      <c r="T395" s="87">
        <f>SUM(T396:T397)</f>
        <v>0</v>
      </c>
    </row>
    <row r="396" spans="1:20" ht="15">
      <c r="A396" s="6"/>
      <c r="B396" s="6"/>
      <c r="C396" s="51">
        <f t="shared" si="37"/>
        <v>0</v>
      </c>
      <c r="D396" s="51">
        <f t="shared" si="36"/>
        <v>0</v>
      </c>
      <c r="E396" s="9"/>
      <c r="F396" s="106"/>
      <c r="G396" s="31"/>
      <c r="H396" s="31"/>
      <c r="I396" s="31"/>
      <c r="J396" s="3"/>
      <c r="K396" s="106"/>
      <c r="L396" s="31"/>
      <c r="M396" s="106"/>
      <c r="N396" s="31"/>
      <c r="O396" s="31"/>
      <c r="P396" s="106"/>
      <c r="Q396" s="31"/>
      <c r="R396" s="3"/>
      <c r="S396" s="118"/>
      <c r="T396" s="26"/>
    </row>
    <row r="397" spans="1:20" ht="30">
      <c r="A397" s="17"/>
      <c r="B397" s="6" t="s">
        <v>23</v>
      </c>
      <c r="C397" s="51">
        <f t="shared" si="37"/>
        <v>0</v>
      </c>
      <c r="D397" s="51">
        <f t="shared" si="36"/>
        <v>0</v>
      </c>
      <c r="E397" s="9"/>
      <c r="F397" s="106"/>
      <c r="G397" s="31"/>
      <c r="H397" s="31"/>
      <c r="I397" s="31"/>
      <c r="J397" s="3"/>
      <c r="K397" s="106"/>
      <c r="L397" s="31"/>
      <c r="M397" s="106"/>
      <c r="N397" s="31"/>
      <c r="O397" s="31"/>
      <c r="P397" s="106"/>
      <c r="Q397" s="31"/>
      <c r="R397" s="3"/>
      <c r="S397" s="118"/>
      <c r="T397" s="26"/>
    </row>
    <row r="398" spans="1:20" s="38" customFormat="1" ht="30">
      <c r="A398" s="84" t="s">
        <v>11</v>
      </c>
      <c r="B398" s="84" t="s">
        <v>31</v>
      </c>
      <c r="C398" s="51">
        <f t="shared" si="37"/>
        <v>0</v>
      </c>
      <c r="D398" s="51">
        <f t="shared" si="36"/>
        <v>0</v>
      </c>
      <c r="E398" s="85"/>
      <c r="F398" s="106">
        <f>SUM(F399:F400)</f>
        <v>0</v>
      </c>
      <c r="G398" s="86">
        <f>SUM(G399:G400)</f>
        <v>0</v>
      </c>
      <c r="H398" s="86">
        <f>SUM(H399:H400)</f>
        <v>0</v>
      </c>
      <c r="I398" s="86">
        <f>SUM(I399:I400)</f>
        <v>0</v>
      </c>
      <c r="J398" s="85"/>
      <c r="K398" s="106">
        <f>SUM(K399:K400)</f>
        <v>0</v>
      </c>
      <c r="L398" s="86">
        <f>SUM(L399:L400)</f>
        <v>0</v>
      </c>
      <c r="M398" s="106">
        <f>SUM(M399:M400)</f>
        <v>0</v>
      </c>
      <c r="N398" s="86">
        <f>SUM(N399:N400)</f>
        <v>0</v>
      </c>
      <c r="O398" s="86"/>
      <c r="P398" s="106">
        <f>SUM(P399:P400)</f>
        <v>0</v>
      </c>
      <c r="Q398" s="86">
        <f>SUM(Q399:Q400)</f>
        <v>0</v>
      </c>
      <c r="R398" s="85"/>
      <c r="S398" s="118">
        <f>SUM(S399:S400)</f>
        <v>0</v>
      </c>
      <c r="T398" s="87">
        <f>SUM(T399:T400)</f>
        <v>0</v>
      </c>
    </row>
    <row r="399" spans="1:20" ht="15">
      <c r="A399" s="6"/>
      <c r="B399" s="6"/>
      <c r="C399" s="51">
        <f t="shared" si="37"/>
        <v>0</v>
      </c>
      <c r="D399" s="51">
        <f t="shared" si="36"/>
        <v>0</v>
      </c>
      <c r="E399" s="9"/>
      <c r="F399" s="106"/>
      <c r="G399" s="31"/>
      <c r="H399" s="31"/>
      <c r="I399" s="31"/>
      <c r="J399" s="3"/>
      <c r="K399" s="106"/>
      <c r="L399" s="31"/>
      <c r="M399" s="106"/>
      <c r="N399" s="31"/>
      <c r="O399" s="31"/>
      <c r="P399" s="106"/>
      <c r="Q399" s="31"/>
      <c r="R399" s="3"/>
      <c r="S399" s="118"/>
      <c r="T399" s="26"/>
    </row>
    <row r="400" spans="1:20" ht="30">
      <c r="A400" s="17"/>
      <c r="B400" s="6" t="s">
        <v>23</v>
      </c>
      <c r="C400" s="51">
        <f t="shared" si="37"/>
        <v>0</v>
      </c>
      <c r="D400" s="51">
        <f t="shared" si="36"/>
        <v>0</v>
      </c>
      <c r="E400" s="9"/>
      <c r="F400" s="106"/>
      <c r="G400" s="31"/>
      <c r="H400" s="31"/>
      <c r="I400" s="31"/>
      <c r="J400" s="3"/>
      <c r="K400" s="106"/>
      <c r="L400" s="31"/>
      <c r="M400" s="106"/>
      <c r="N400" s="31"/>
      <c r="O400" s="31"/>
      <c r="P400" s="106"/>
      <c r="Q400" s="31"/>
      <c r="R400" s="3"/>
      <c r="S400" s="118"/>
      <c r="T400" s="26"/>
    </row>
    <row r="401" spans="1:20" s="38" customFormat="1" ht="30">
      <c r="A401" s="84" t="s">
        <v>12</v>
      </c>
      <c r="B401" s="84" t="s">
        <v>32</v>
      </c>
      <c r="C401" s="51">
        <f t="shared" si="37"/>
        <v>0</v>
      </c>
      <c r="D401" s="51">
        <f t="shared" si="36"/>
        <v>0</v>
      </c>
      <c r="E401" s="85"/>
      <c r="F401" s="106">
        <f>SUM(F402:F403)</f>
        <v>0</v>
      </c>
      <c r="G401" s="86">
        <f>SUM(G402:G403)</f>
        <v>0</v>
      </c>
      <c r="H401" s="86">
        <f>SUM(H402:H403)</f>
        <v>0</v>
      </c>
      <c r="I401" s="86">
        <f>SUM(I402:I403)</f>
        <v>0</v>
      </c>
      <c r="J401" s="85"/>
      <c r="K401" s="106">
        <f>SUM(K402:K403)</f>
        <v>0</v>
      </c>
      <c r="L401" s="86">
        <f>SUM(L402:L403)</f>
        <v>0</v>
      </c>
      <c r="M401" s="106">
        <f>SUM(M402:M403)</f>
        <v>0</v>
      </c>
      <c r="N401" s="86">
        <f>SUM(N402:N403)</f>
        <v>0</v>
      </c>
      <c r="O401" s="86"/>
      <c r="P401" s="106">
        <f>SUM(P402:P403)</f>
        <v>0</v>
      </c>
      <c r="Q401" s="86">
        <f>SUM(Q402:Q403)</f>
        <v>0</v>
      </c>
      <c r="R401" s="85"/>
      <c r="S401" s="118">
        <f>SUM(S402:S403)</f>
        <v>0</v>
      </c>
      <c r="T401" s="87">
        <f>SUM(T402:T403)</f>
        <v>0</v>
      </c>
    </row>
    <row r="402" spans="1:20" ht="15">
      <c r="A402" s="6"/>
      <c r="B402" s="6"/>
      <c r="C402" s="51">
        <f t="shared" si="37"/>
        <v>0</v>
      </c>
      <c r="D402" s="51">
        <f t="shared" si="36"/>
        <v>0</v>
      </c>
      <c r="E402" s="9"/>
      <c r="F402" s="106"/>
      <c r="G402" s="31"/>
      <c r="H402" s="31"/>
      <c r="I402" s="31"/>
      <c r="J402" s="3"/>
      <c r="K402" s="106"/>
      <c r="L402" s="31"/>
      <c r="M402" s="106"/>
      <c r="N402" s="31"/>
      <c r="O402" s="31"/>
      <c r="P402" s="106"/>
      <c r="Q402" s="31"/>
      <c r="R402" s="3"/>
      <c r="S402" s="118"/>
      <c r="T402" s="26"/>
    </row>
    <row r="403" spans="1:20" ht="30">
      <c r="A403" s="17"/>
      <c r="B403" s="6" t="s">
        <v>23</v>
      </c>
      <c r="C403" s="51">
        <f t="shared" si="37"/>
        <v>0</v>
      </c>
      <c r="D403" s="51">
        <f t="shared" si="36"/>
        <v>0</v>
      </c>
      <c r="E403" s="9"/>
      <c r="F403" s="106"/>
      <c r="G403" s="31"/>
      <c r="H403" s="31"/>
      <c r="I403" s="31"/>
      <c r="J403" s="3"/>
      <c r="K403" s="106"/>
      <c r="L403" s="31"/>
      <c r="M403" s="106"/>
      <c r="N403" s="31"/>
      <c r="O403" s="31"/>
      <c r="P403" s="106"/>
      <c r="Q403" s="31"/>
      <c r="R403" s="3"/>
      <c r="S403" s="118"/>
      <c r="T403" s="26"/>
    </row>
    <row r="404" spans="1:20" s="38" customFormat="1" ht="30">
      <c r="A404" s="84" t="s">
        <v>13</v>
      </c>
      <c r="B404" s="84" t="s">
        <v>33</v>
      </c>
      <c r="C404" s="51">
        <f t="shared" si="37"/>
        <v>0</v>
      </c>
      <c r="D404" s="51">
        <f t="shared" si="36"/>
        <v>0</v>
      </c>
      <c r="E404" s="85"/>
      <c r="F404" s="106">
        <f>SUM(F405:F406)</f>
        <v>0</v>
      </c>
      <c r="G404" s="86">
        <f>SUM(G405:G406)</f>
        <v>0</v>
      </c>
      <c r="H404" s="86">
        <f>SUM(H405:H406)</f>
        <v>0</v>
      </c>
      <c r="I404" s="86">
        <f>SUM(I405:I406)</f>
        <v>0</v>
      </c>
      <c r="J404" s="85"/>
      <c r="K404" s="106">
        <f>SUM(K405:K406)</f>
        <v>0</v>
      </c>
      <c r="L404" s="86">
        <f>SUM(L405:L406)</f>
        <v>0</v>
      </c>
      <c r="M404" s="106">
        <f>SUM(M405:M406)</f>
        <v>0</v>
      </c>
      <c r="N404" s="86">
        <f>SUM(N405:N406)</f>
        <v>0</v>
      </c>
      <c r="O404" s="86"/>
      <c r="P404" s="106">
        <f>SUM(P405:P406)</f>
        <v>0</v>
      </c>
      <c r="Q404" s="86">
        <f>SUM(Q405:Q406)</f>
        <v>0</v>
      </c>
      <c r="R404" s="85"/>
      <c r="S404" s="118">
        <f>SUM(S405:S406)</f>
        <v>0</v>
      </c>
      <c r="T404" s="87">
        <f>SUM(T405:T406)</f>
        <v>0</v>
      </c>
    </row>
    <row r="405" spans="1:20" ht="15">
      <c r="A405" s="6"/>
      <c r="B405" s="6"/>
      <c r="C405" s="51">
        <f t="shared" si="37"/>
        <v>0</v>
      </c>
      <c r="D405" s="51">
        <f t="shared" si="36"/>
        <v>0</v>
      </c>
      <c r="E405" s="9"/>
      <c r="F405" s="106"/>
      <c r="G405" s="31"/>
      <c r="H405" s="31"/>
      <c r="I405" s="31"/>
      <c r="J405" s="3"/>
      <c r="K405" s="106"/>
      <c r="L405" s="31"/>
      <c r="M405" s="106"/>
      <c r="N405" s="31"/>
      <c r="O405" s="31"/>
      <c r="P405" s="106"/>
      <c r="Q405" s="31"/>
      <c r="R405" s="3"/>
      <c r="S405" s="118"/>
      <c r="T405" s="26"/>
    </row>
    <row r="406" spans="1:20" ht="30">
      <c r="A406" s="17"/>
      <c r="B406" s="6" t="s">
        <v>23</v>
      </c>
      <c r="C406" s="51">
        <f t="shared" si="37"/>
        <v>0</v>
      </c>
      <c r="D406" s="51">
        <f t="shared" si="36"/>
        <v>0</v>
      </c>
      <c r="E406" s="9"/>
      <c r="F406" s="106"/>
      <c r="G406" s="31"/>
      <c r="H406" s="31"/>
      <c r="I406" s="31"/>
      <c r="J406" s="3"/>
      <c r="K406" s="106"/>
      <c r="L406" s="31"/>
      <c r="M406" s="106"/>
      <c r="N406" s="31"/>
      <c r="O406" s="31"/>
      <c r="P406" s="106"/>
      <c r="Q406" s="31"/>
      <c r="R406" s="3"/>
      <c r="S406" s="118"/>
      <c r="T406" s="26"/>
    </row>
    <row r="407" spans="1:20" s="38" customFormat="1" ht="30">
      <c r="A407" s="84" t="s">
        <v>14</v>
      </c>
      <c r="B407" s="84" t="s">
        <v>34</v>
      </c>
      <c r="C407" s="51">
        <f t="shared" si="37"/>
        <v>0</v>
      </c>
      <c r="D407" s="51">
        <f t="shared" si="36"/>
        <v>0</v>
      </c>
      <c r="E407" s="85"/>
      <c r="F407" s="106">
        <f>SUM(F408:F409)</f>
        <v>0</v>
      </c>
      <c r="G407" s="86">
        <f>SUM(G408:G409)</f>
        <v>0</v>
      </c>
      <c r="H407" s="86">
        <f>SUM(H408:H409)</f>
        <v>0</v>
      </c>
      <c r="I407" s="86">
        <f>SUM(I408:I409)</f>
        <v>0</v>
      </c>
      <c r="J407" s="85"/>
      <c r="K407" s="106">
        <f>SUM(K408:K409)</f>
        <v>0</v>
      </c>
      <c r="L407" s="86">
        <f>SUM(L408:L409)</f>
        <v>0</v>
      </c>
      <c r="M407" s="106">
        <f>SUM(M408:M409)</f>
        <v>0</v>
      </c>
      <c r="N407" s="86">
        <f>SUM(N408:N409)</f>
        <v>0</v>
      </c>
      <c r="O407" s="86"/>
      <c r="P407" s="106">
        <f>SUM(P408:P409)</f>
        <v>0</v>
      </c>
      <c r="Q407" s="86">
        <f>SUM(Q408:Q409)</f>
        <v>0</v>
      </c>
      <c r="R407" s="85"/>
      <c r="S407" s="118">
        <f>SUM(S408:S409)</f>
        <v>0</v>
      </c>
      <c r="T407" s="87">
        <f>SUM(T408:T409)</f>
        <v>0</v>
      </c>
    </row>
    <row r="408" spans="1:20" ht="15">
      <c r="A408" s="6"/>
      <c r="B408" s="6"/>
      <c r="C408" s="51">
        <f t="shared" si="37"/>
        <v>0</v>
      </c>
      <c r="D408" s="51">
        <f t="shared" si="36"/>
        <v>0</v>
      </c>
      <c r="E408" s="9"/>
      <c r="F408" s="106"/>
      <c r="G408" s="31"/>
      <c r="H408" s="31"/>
      <c r="I408" s="31"/>
      <c r="J408" s="3"/>
      <c r="K408" s="106"/>
      <c r="L408" s="31"/>
      <c r="M408" s="106"/>
      <c r="N408" s="31"/>
      <c r="O408" s="31"/>
      <c r="P408" s="106"/>
      <c r="Q408" s="31"/>
      <c r="R408" s="3"/>
      <c r="S408" s="118"/>
      <c r="T408" s="26"/>
    </row>
    <row r="409" spans="1:20" ht="30">
      <c r="A409" s="9"/>
      <c r="B409" s="6" t="s">
        <v>23</v>
      </c>
      <c r="C409" s="51">
        <f t="shared" si="37"/>
        <v>0</v>
      </c>
      <c r="D409" s="51">
        <f t="shared" si="36"/>
        <v>0</v>
      </c>
      <c r="E409" s="9"/>
      <c r="F409" s="106"/>
      <c r="G409" s="31"/>
      <c r="H409" s="31"/>
      <c r="I409" s="31"/>
      <c r="J409" s="3"/>
      <c r="K409" s="106"/>
      <c r="L409" s="31"/>
      <c r="M409" s="106"/>
      <c r="N409" s="31"/>
      <c r="O409" s="31"/>
      <c r="P409" s="106"/>
      <c r="Q409" s="31"/>
      <c r="R409" s="3"/>
      <c r="S409" s="118"/>
      <c r="T409" s="26"/>
    </row>
    <row r="410" spans="1:20" s="38" customFormat="1" ht="60">
      <c r="A410" s="84" t="s">
        <v>15</v>
      </c>
      <c r="B410" s="84" t="s">
        <v>35</v>
      </c>
      <c r="C410" s="51">
        <f t="shared" si="37"/>
        <v>0</v>
      </c>
      <c r="D410" s="51">
        <f t="shared" si="36"/>
        <v>0</v>
      </c>
      <c r="E410" s="85"/>
      <c r="F410" s="106">
        <f>SUM(F411:F412)</f>
        <v>0</v>
      </c>
      <c r="G410" s="86">
        <f>SUM(G411:G412)</f>
        <v>0</v>
      </c>
      <c r="H410" s="86">
        <f>SUM(H411:H412)</f>
        <v>0</v>
      </c>
      <c r="I410" s="86">
        <f>SUM(I411:I412)</f>
        <v>0</v>
      </c>
      <c r="J410" s="85"/>
      <c r="K410" s="106">
        <f>SUM(K411:K412)</f>
        <v>0</v>
      </c>
      <c r="L410" s="86">
        <f>SUM(L411:L412)</f>
        <v>0</v>
      </c>
      <c r="M410" s="106">
        <f>SUM(M411:M412)</f>
        <v>0</v>
      </c>
      <c r="N410" s="86">
        <f>SUM(N411:N412)</f>
        <v>0</v>
      </c>
      <c r="O410" s="86"/>
      <c r="P410" s="106">
        <f>SUM(P411:P412)</f>
        <v>0</v>
      </c>
      <c r="Q410" s="86">
        <f>SUM(Q411:Q412)</f>
        <v>0</v>
      </c>
      <c r="R410" s="85"/>
      <c r="S410" s="118">
        <f>SUM(S411:S412)</f>
        <v>0</v>
      </c>
      <c r="T410" s="87">
        <f>SUM(T411:T412)</f>
        <v>0</v>
      </c>
    </row>
    <row r="411" spans="1:20" ht="15">
      <c r="A411" s="6"/>
      <c r="B411" s="6"/>
      <c r="C411" s="51">
        <f t="shared" si="37"/>
        <v>0</v>
      </c>
      <c r="D411" s="51">
        <f t="shared" si="36"/>
        <v>0</v>
      </c>
      <c r="E411" s="9"/>
      <c r="F411" s="106"/>
      <c r="G411" s="31"/>
      <c r="H411" s="31"/>
      <c r="I411" s="31"/>
      <c r="J411" s="3"/>
      <c r="K411" s="106"/>
      <c r="L411" s="31"/>
      <c r="M411" s="106"/>
      <c r="N411" s="31"/>
      <c r="O411" s="31"/>
      <c r="P411" s="106"/>
      <c r="Q411" s="31"/>
      <c r="R411" s="3"/>
      <c r="S411" s="118"/>
      <c r="T411" s="26"/>
    </row>
    <row r="412" spans="1:20" ht="30">
      <c r="A412" s="9"/>
      <c r="B412" s="6" t="s">
        <v>23</v>
      </c>
      <c r="C412" s="51">
        <f t="shared" si="37"/>
        <v>0</v>
      </c>
      <c r="D412" s="51">
        <f t="shared" si="36"/>
        <v>0</v>
      </c>
      <c r="E412" s="9"/>
      <c r="F412" s="106"/>
      <c r="G412" s="31"/>
      <c r="H412" s="31"/>
      <c r="I412" s="31"/>
      <c r="J412" s="3"/>
      <c r="K412" s="106"/>
      <c r="L412" s="31"/>
      <c r="M412" s="106"/>
      <c r="N412" s="31"/>
      <c r="O412" s="31"/>
      <c r="P412" s="106"/>
      <c r="Q412" s="31"/>
      <c r="R412" s="3"/>
      <c r="S412" s="118"/>
      <c r="T412" s="26"/>
    </row>
    <row r="413" spans="1:20" s="38" customFormat="1" ht="30">
      <c r="A413" s="84" t="s">
        <v>16</v>
      </c>
      <c r="B413" s="84" t="s">
        <v>36</v>
      </c>
      <c r="C413" s="51">
        <f t="shared" si="37"/>
        <v>0</v>
      </c>
      <c r="D413" s="51">
        <f t="shared" si="36"/>
        <v>0</v>
      </c>
      <c r="E413" s="85"/>
      <c r="F413" s="106">
        <f>SUM(F414:F415)</f>
        <v>0</v>
      </c>
      <c r="G413" s="86">
        <f>SUM(G414:G415)</f>
        <v>0</v>
      </c>
      <c r="H413" s="86">
        <f>SUM(H414:H415)</f>
        <v>0</v>
      </c>
      <c r="I413" s="86">
        <f>SUM(I414:I415)</f>
        <v>0</v>
      </c>
      <c r="J413" s="85"/>
      <c r="K413" s="106">
        <f>SUM(K414:K415)</f>
        <v>0</v>
      </c>
      <c r="L413" s="86">
        <f>SUM(L414:L415)</f>
        <v>0</v>
      </c>
      <c r="M413" s="106">
        <f>SUM(M414:M415)</f>
        <v>0</v>
      </c>
      <c r="N413" s="86">
        <f>SUM(N414:N415)</f>
        <v>0</v>
      </c>
      <c r="O413" s="86"/>
      <c r="P413" s="106">
        <f>SUM(P414:P415)</f>
        <v>0</v>
      </c>
      <c r="Q413" s="86">
        <f>SUM(Q414:Q415)</f>
        <v>0</v>
      </c>
      <c r="R413" s="85"/>
      <c r="S413" s="118">
        <f>SUM(S414:S415)</f>
        <v>0</v>
      </c>
      <c r="T413" s="87">
        <f>SUM(T414:T415)</f>
        <v>0</v>
      </c>
    </row>
    <row r="414" spans="1:20" ht="15">
      <c r="A414" s="6"/>
      <c r="B414" s="6"/>
      <c r="C414" s="51">
        <f t="shared" si="37"/>
        <v>0</v>
      </c>
      <c r="D414" s="51">
        <f t="shared" si="36"/>
        <v>0</v>
      </c>
      <c r="E414" s="9"/>
      <c r="F414" s="106"/>
      <c r="G414" s="31"/>
      <c r="H414" s="31"/>
      <c r="I414" s="31"/>
      <c r="J414" s="3"/>
      <c r="K414" s="106"/>
      <c r="L414" s="31"/>
      <c r="M414" s="106"/>
      <c r="N414" s="31"/>
      <c r="O414" s="31"/>
      <c r="P414" s="106"/>
      <c r="Q414" s="31"/>
      <c r="R414" s="3"/>
      <c r="S414" s="118"/>
      <c r="T414" s="26"/>
    </row>
    <row r="415" spans="1:20" ht="30">
      <c r="A415" s="9"/>
      <c r="B415" s="6" t="s">
        <v>23</v>
      </c>
      <c r="C415" s="51">
        <f t="shared" si="37"/>
        <v>0</v>
      </c>
      <c r="D415" s="51">
        <f t="shared" si="36"/>
        <v>0</v>
      </c>
      <c r="E415" s="9"/>
      <c r="F415" s="106"/>
      <c r="G415" s="31"/>
      <c r="H415" s="31"/>
      <c r="I415" s="31"/>
      <c r="J415" s="3"/>
      <c r="K415" s="106"/>
      <c r="L415" s="31"/>
      <c r="M415" s="106"/>
      <c r="N415" s="31"/>
      <c r="O415" s="31"/>
      <c r="P415" s="106"/>
      <c r="Q415" s="31"/>
      <c r="R415" s="3"/>
      <c r="S415" s="118"/>
      <c r="T415" s="26"/>
    </row>
    <row r="416" spans="1:20" s="38" customFormat="1" ht="30">
      <c r="A416" s="84" t="s">
        <v>17</v>
      </c>
      <c r="B416" s="84" t="s">
        <v>37</v>
      </c>
      <c r="C416" s="51">
        <f t="shared" si="37"/>
        <v>0</v>
      </c>
      <c r="D416" s="51">
        <f t="shared" si="36"/>
        <v>0</v>
      </c>
      <c r="E416" s="85"/>
      <c r="F416" s="106">
        <f>SUM(F417:F418)</f>
        <v>0</v>
      </c>
      <c r="G416" s="86">
        <f>SUM(G417:G418)</f>
        <v>0</v>
      </c>
      <c r="H416" s="86">
        <f>SUM(H417:H418)</f>
        <v>0</v>
      </c>
      <c r="I416" s="86">
        <f>SUM(I417:I418)</f>
        <v>0</v>
      </c>
      <c r="J416" s="85"/>
      <c r="K416" s="106">
        <f>SUM(K417:K418)</f>
        <v>0</v>
      </c>
      <c r="L416" s="86">
        <f>SUM(L417:L418)</f>
        <v>0</v>
      </c>
      <c r="M416" s="106">
        <f>SUM(M417:M418)</f>
        <v>0</v>
      </c>
      <c r="N416" s="86">
        <f>SUM(N417:N418)</f>
        <v>0</v>
      </c>
      <c r="O416" s="86"/>
      <c r="P416" s="106">
        <f>SUM(P417:P418)</f>
        <v>0</v>
      </c>
      <c r="Q416" s="86">
        <f>SUM(Q417:Q418)</f>
        <v>0</v>
      </c>
      <c r="R416" s="85"/>
      <c r="S416" s="118">
        <f>SUM(S417:S418)</f>
        <v>0</v>
      </c>
      <c r="T416" s="87">
        <f>SUM(T417:T418)</f>
        <v>0</v>
      </c>
    </row>
    <row r="417" spans="1:20" ht="15">
      <c r="A417" s="6"/>
      <c r="B417" s="6"/>
      <c r="C417" s="51">
        <f t="shared" si="37"/>
        <v>0</v>
      </c>
      <c r="D417" s="51">
        <f t="shared" si="36"/>
        <v>0</v>
      </c>
      <c r="E417" s="9"/>
      <c r="F417" s="106"/>
      <c r="G417" s="31"/>
      <c r="H417" s="31"/>
      <c r="I417" s="31"/>
      <c r="J417" s="3"/>
      <c r="K417" s="106"/>
      <c r="L417" s="31"/>
      <c r="M417" s="106"/>
      <c r="N417" s="31"/>
      <c r="O417" s="31"/>
      <c r="P417" s="106"/>
      <c r="Q417" s="31"/>
      <c r="R417" s="3"/>
      <c r="S417" s="118"/>
      <c r="T417" s="26"/>
    </row>
    <row r="418" spans="1:20" ht="30">
      <c r="A418" s="9"/>
      <c r="B418" s="6" t="s">
        <v>23</v>
      </c>
      <c r="C418" s="51">
        <f t="shared" si="37"/>
        <v>0</v>
      </c>
      <c r="D418" s="51">
        <f t="shared" si="36"/>
        <v>0</v>
      </c>
      <c r="E418" s="9"/>
      <c r="F418" s="106"/>
      <c r="G418" s="31"/>
      <c r="H418" s="31"/>
      <c r="I418" s="31"/>
      <c r="J418" s="3"/>
      <c r="K418" s="106"/>
      <c r="L418" s="31"/>
      <c r="M418" s="106"/>
      <c r="N418" s="31"/>
      <c r="O418" s="31"/>
      <c r="P418" s="106"/>
      <c r="Q418" s="31"/>
      <c r="R418" s="3"/>
      <c r="S418" s="118"/>
      <c r="T418" s="26"/>
    </row>
    <row r="419" spans="1:20" s="58" customFormat="1" ht="15">
      <c r="A419" s="48">
        <v>5500</v>
      </c>
      <c r="B419" s="53" t="s">
        <v>4</v>
      </c>
      <c r="C419" s="51">
        <f t="shared" si="37"/>
        <v>50000</v>
      </c>
      <c r="D419" s="51">
        <f t="shared" si="36"/>
        <v>50000</v>
      </c>
      <c r="E419" s="50"/>
      <c r="F419" s="106">
        <f>F420+F427+F434+F441+F448+F455+F462+F469</f>
        <v>0</v>
      </c>
      <c r="G419" s="51">
        <f>G420+G427+G434+G441+G448+G455+G462+G469</f>
        <v>0</v>
      </c>
      <c r="H419" s="51">
        <f>H420+H427+H434+H441+H448+H455+H462+H469</f>
        <v>0</v>
      </c>
      <c r="I419" s="51">
        <f>I420+I427+I434+I441+I448+I455+I462+I469</f>
        <v>0</v>
      </c>
      <c r="J419" s="54"/>
      <c r="K419" s="106">
        <f aca="true" t="shared" si="40" ref="K419:Q419">K420+K427+K434+K441+K448+K455+K462+K469</f>
        <v>0</v>
      </c>
      <c r="L419" s="51">
        <f t="shared" si="40"/>
        <v>0</v>
      </c>
      <c r="M419" s="106">
        <f t="shared" si="40"/>
        <v>50000</v>
      </c>
      <c r="N419" s="51">
        <f t="shared" si="40"/>
        <v>50000</v>
      </c>
      <c r="O419" s="51"/>
      <c r="P419" s="106">
        <f t="shared" si="40"/>
        <v>0</v>
      </c>
      <c r="Q419" s="51">
        <f t="shared" si="40"/>
        <v>0</v>
      </c>
      <c r="R419" s="54"/>
      <c r="S419" s="118">
        <f>S420+S427+S434+S441+S448+S455+S462+S469</f>
        <v>0</v>
      </c>
      <c r="T419" s="55">
        <f>T420+T427+T434+T441+T448+T455+T462+T469</f>
        <v>0</v>
      </c>
    </row>
    <row r="420" spans="1:20" s="91" customFormat="1" ht="30">
      <c r="A420" s="84" t="s">
        <v>10</v>
      </c>
      <c r="B420" s="84" t="s">
        <v>30</v>
      </c>
      <c r="C420" s="51">
        <f t="shared" si="37"/>
        <v>0</v>
      </c>
      <c r="D420" s="51">
        <f t="shared" si="36"/>
        <v>0</v>
      </c>
      <c r="E420" s="85"/>
      <c r="F420" s="106">
        <f>F421+F424</f>
        <v>0</v>
      </c>
      <c r="G420" s="86">
        <f>G421+G424</f>
        <v>0</v>
      </c>
      <c r="H420" s="86">
        <f>H421+H424</f>
        <v>0</v>
      </c>
      <c r="I420" s="86">
        <f>I421+I424</f>
        <v>0</v>
      </c>
      <c r="J420" s="85"/>
      <c r="K420" s="106">
        <f>K421+K424</f>
        <v>0</v>
      </c>
      <c r="L420" s="86">
        <f aca="true" t="shared" si="41" ref="L420:Q420">L421+L424</f>
        <v>0</v>
      </c>
      <c r="M420" s="106">
        <f t="shared" si="41"/>
        <v>0</v>
      </c>
      <c r="N420" s="86">
        <f t="shared" si="41"/>
        <v>0</v>
      </c>
      <c r="O420" s="86"/>
      <c r="P420" s="106">
        <f t="shared" si="41"/>
        <v>0</v>
      </c>
      <c r="Q420" s="86">
        <f t="shared" si="41"/>
        <v>0</v>
      </c>
      <c r="R420" s="85"/>
      <c r="S420" s="118">
        <f>S421+S424</f>
        <v>0</v>
      </c>
      <c r="T420" s="87">
        <f>T421+T424</f>
        <v>0</v>
      </c>
    </row>
    <row r="421" spans="1:20" s="58" customFormat="1" ht="30">
      <c r="A421" s="69">
        <v>5501</v>
      </c>
      <c r="B421" s="69" t="s">
        <v>60</v>
      </c>
      <c r="C421" s="51">
        <f t="shared" si="37"/>
        <v>0</v>
      </c>
      <c r="D421" s="51">
        <f t="shared" si="36"/>
        <v>0</v>
      </c>
      <c r="E421" s="59"/>
      <c r="F421" s="106">
        <f>SUM(F422:F423)</f>
        <v>0</v>
      </c>
      <c r="G421" s="60">
        <f>SUM(G422:G423)</f>
        <v>0</v>
      </c>
      <c r="H421" s="60">
        <f>SUM(H422:H423)</f>
        <v>0</v>
      </c>
      <c r="I421" s="60">
        <f>SUM(I422:I423)</f>
        <v>0</v>
      </c>
      <c r="J421" s="73"/>
      <c r="K421" s="106">
        <f>SUM(K422:K423)</f>
        <v>0</v>
      </c>
      <c r="L421" s="60">
        <f aca="true" t="shared" si="42" ref="L421:Q421">SUM(L422:L423)</f>
        <v>0</v>
      </c>
      <c r="M421" s="106">
        <f t="shared" si="42"/>
        <v>0</v>
      </c>
      <c r="N421" s="60">
        <f t="shared" si="42"/>
        <v>0</v>
      </c>
      <c r="O421" s="60"/>
      <c r="P421" s="106">
        <f t="shared" si="42"/>
        <v>0</v>
      </c>
      <c r="Q421" s="60">
        <f t="shared" si="42"/>
        <v>0</v>
      </c>
      <c r="R421" s="73"/>
      <c r="S421" s="118">
        <f>SUM(S422:S423)</f>
        <v>0</v>
      </c>
      <c r="T421" s="75">
        <f>SUM(T422:T423)</f>
        <v>0</v>
      </c>
    </row>
    <row r="422" spans="1:20" s="58" customFormat="1" ht="15">
      <c r="A422" s="61"/>
      <c r="B422" s="61"/>
      <c r="C422" s="51">
        <f t="shared" si="37"/>
        <v>0</v>
      </c>
      <c r="D422" s="51">
        <f t="shared" si="36"/>
        <v>0</v>
      </c>
      <c r="E422" s="56"/>
      <c r="F422" s="106"/>
      <c r="G422" s="57"/>
      <c r="H422" s="57"/>
      <c r="I422" s="57"/>
      <c r="J422" s="66"/>
      <c r="K422" s="106"/>
      <c r="L422" s="57"/>
      <c r="M422" s="106"/>
      <c r="N422" s="57"/>
      <c r="O422" s="57"/>
      <c r="P422" s="106"/>
      <c r="Q422" s="57"/>
      <c r="R422" s="66"/>
      <c r="S422" s="118"/>
      <c r="T422" s="77"/>
    </row>
    <row r="423" spans="1:20" s="58" customFormat="1" ht="15">
      <c r="A423" s="61"/>
      <c r="B423" s="61" t="s">
        <v>48</v>
      </c>
      <c r="C423" s="51">
        <f t="shared" si="37"/>
        <v>0</v>
      </c>
      <c r="D423" s="51">
        <f t="shared" si="36"/>
        <v>0</v>
      </c>
      <c r="E423" s="56"/>
      <c r="F423" s="106"/>
      <c r="G423" s="57"/>
      <c r="H423" s="57"/>
      <c r="I423" s="57"/>
      <c r="J423" s="66"/>
      <c r="K423" s="106"/>
      <c r="L423" s="57"/>
      <c r="M423" s="106"/>
      <c r="N423" s="57"/>
      <c r="O423" s="57"/>
      <c r="P423" s="106"/>
      <c r="Q423" s="57"/>
      <c r="R423" s="66"/>
      <c r="S423" s="118"/>
      <c r="T423" s="77"/>
    </row>
    <row r="424" spans="1:20" s="58" customFormat="1" ht="30">
      <c r="A424" s="69">
        <v>5503</v>
      </c>
      <c r="B424" s="69" t="s">
        <v>61</v>
      </c>
      <c r="C424" s="51">
        <f t="shared" si="37"/>
        <v>0</v>
      </c>
      <c r="D424" s="51">
        <f t="shared" si="36"/>
        <v>0</v>
      </c>
      <c r="E424" s="59"/>
      <c r="F424" s="106">
        <f>SUM(F425:F426)</f>
        <v>0</v>
      </c>
      <c r="G424" s="60">
        <f>SUM(G425:G426)</f>
        <v>0</v>
      </c>
      <c r="H424" s="60">
        <f>SUM(H425:H426)</f>
        <v>0</v>
      </c>
      <c r="I424" s="60">
        <f>SUM(I425:I426)</f>
        <v>0</v>
      </c>
      <c r="J424" s="73"/>
      <c r="K424" s="106">
        <f>SUM(K425:K426)</f>
        <v>0</v>
      </c>
      <c r="L424" s="60">
        <f>SUM(L425:L426)</f>
        <v>0</v>
      </c>
      <c r="M424" s="106">
        <f>SUM(M425:M426)</f>
        <v>0</v>
      </c>
      <c r="N424" s="60">
        <f>SUM(N425:N426)</f>
        <v>0</v>
      </c>
      <c r="O424" s="60"/>
      <c r="P424" s="106">
        <f>SUM(P425:P426)</f>
        <v>0</v>
      </c>
      <c r="Q424" s="60">
        <f>SUM(Q425:Q426)</f>
        <v>0</v>
      </c>
      <c r="R424" s="73"/>
      <c r="S424" s="118">
        <f>SUM(S425:S426)</f>
        <v>0</v>
      </c>
      <c r="T424" s="75">
        <f>SUM(T425:T426)</f>
        <v>0</v>
      </c>
    </row>
    <row r="425" spans="1:20" s="58" customFormat="1" ht="15">
      <c r="A425" s="61"/>
      <c r="B425" s="61"/>
      <c r="C425" s="51">
        <f t="shared" si="37"/>
        <v>0</v>
      </c>
      <c r="D425" s="51">
        <f t="shared" si="36"/>
        <v>0</v>
      </c>
      <c r="E425" s="56"/>
      <c r="F425" s="106"/>
      <c r="G425" s="57"/>
      <c r="H425" s="57"/>
      <c r="I425" s="57"/>
      <c r="J425" s="66"/>
      <c r="K425" s="106"/>
      <c r="L425" s="57"/>
      <c r="M425" s="106"/>
      <c r="N425" s="57"/>
      <c r="O425" s="57"/>
      <c r="P425" s="106"/>
      <c r="Q425" s="57"/>
      <c r="R425" s="66"/>
      <c r="S425" s="118"/>
      <c r="T425" s="77"/>
    </row>
    <row r="426" spans="1:20" ht="18" customHeight="1">
      <c r="A426" s="9"/>
      <c r="B426" s="6" t="s">
        <v>23</v>
      </c>
      <c r="C426" s="51">
        <f t="shared" si="37"/>
        <v>0</v>
      </c>
      <c r="D426" s="51">
        <f t="shared" si="36"/>
        <v>0</v>
      </c>
      <c r="E426" s="2"/>
      <c r="F426" s="107"/>
      <c r="G426" s="32"/>
      <c r="H426" s="32"/>
      <c r="I426" s="32"/>
      <c r="J426" s="3"/>
      <c r="K426" s="107"/>
      <c r="L426" s="32"/>
      <c r="M426" s="107"/>
      <c r="N426" s="32"/>
      <c r="O426" s="32"/>
      <c r="P426" s="107"/>
      <c r="Q426" s="32"/>
      <c r="R426" s="3"/>
      <c r="S426" s="119"/>
      <c r="T426" s="27"/>
    </row>
    <row r="427" spans="1:20" s="38" customFormat="1" ht="30">
      <c r="A427" s="84" t="s">
        <v>11</v>
      </c>
      <c r="B427" s="84" t="s">
        <v>31</v>
      </c>
      <c r="C427" s="51">
        <f t="shared" si="37"/>
        <v>0</v>
      </c>
      <c r="D427" s="51">
        <f t="shared" si="36"/>
        <v>0</v>
      </c>
      <c r="E427" s="85"/>
      <c r="F427" s="106">
        <f>F428+F431</f>
        <v>0</v>
      </c>
      <c r="G427" s="86">
        <f>G428+G431</f>
        <v>0</v>
      </c>
      <c r="H427" s="86">
        <f>H428+H431</f>
        <v>0</v>
      </c>
      <c r="I427" s="86">
        <f>I428+I431</f>
        <v>0</v>
      </c>
      <c r="J427" s="85"/>
      <c r="K427" s="106">
        <f>K428+K431</f>
        <v>0</v>
      </c>
      <c r="L427" s="86">
        <f>L428+L431</f>
        <v>0</v>
      </c>
      <c r="M427" s="106">
        <f>M428+M431</f>
        <v>0</v>
      </c>
      <c r="N427" s="86">
        <f>N428+N431</f>
        <v>0</v>
      </c>
      <c r="O427" s="86"/>
      <c r="P427" s="106">
        <f>P428+P431</f>
        <v>0</v>
      </c>
      <c r="Q427" s="86">
        <f>Q428+Q431</f>
        <v>0</v>
      </c>
      <c r="R427" s="85"/>
      <c r="S427" s="118">
        <f>S428+S431</f>
        <v>0</v>
      </c>
      <c r="T427" s="87">
        <f>T428+T431</f>
        <v>0</v>
      </c>
    </row>
    <row r="428" spans="1:20" s="58" customFormat="1" ht="30">
      <c r="A428" s="69">
        <v>5501</v>
      </c>
      <c r="B428" s="69" t="s">
        <v>60</v>
      </c>
      <c r="C428" s="51">
        <f t="shared" si="37"/>
        <v>0</v>
      </c>
      <c r="D428" s="51">
        <f t="shared" si="36"/>
        <v>0</v>
      </c>
      <c r="E428" s="59"/>
      <c r="F428" s="106">
        <f>SUM(F429:F430)</f>
        <v>0</v>
      </c>
      <c r="G428" s="60">
        <f>SUM(G429:G430)</f>
        <v>0</v>
      </c>
      <c r="H428" s="60">
        <f>SUM(H429:H430)</f>
        <v>0</v>
      </c>
      <c r="I428" s="60">
        <f>SUM(I429:I430)</f>
        <v>0</v>
      </c>
      <c r="J428" s="73"/>
      <c r="K428" s="106">
        <f>SUM(K429:K430)</f>
        <v>0</v>
      </c>
      <c r="L428" s="60">
        <f>SUM(L429:L430)</f>
        <v>0</v>
      </c>
      <c r="M428" s="106">
        <f>SUM(M429:M430)</f>
        <v>0</v>
      </c>
      <c r="N428" s="60">
        <f>SUM(N429:N430)</f>
        <v>0</v>
      </c>
      <c r="O428" s="60"/>
      <c r="P428" s="106">
        <f>SUM(P429:P430)</f>
        <v>0</v>
      </c>
      <c r="Q428" s="60">
        <f>SUM(Q429:Q430)</f>
        <v>0</v>
      </c>
      <c r="R428" s="73"/>
      <c r="S428" s="118">
        <f>SUM(S429:S430)</f>
        <v>0</v>
      </c>
      <c r="T428" s="75">
        <f>SUM(T429:T430)</f>
        <v>0</v>
      </c>
    </row>
    <row r="429" spans="1:20" s="58" customFormat="1" ht="15">
      <c r="A429" s="61"/>
      <c r="B429" s="61"/>
      <c r="C429" s="51">
        <f t="shared" si="37"/>
        <v>0</v>
      </c>
      <c r="D429" s="51">
        <f t="shared" si="36"/>
        <v>0</v>
      </c>
      <c r="E429" s="56"/>
      <c r="F429" s="106"/>
      <c r="G429" s="57"/>
      <c r="H429" s="57"/>
      <c r="I429" s="57"/>
      <c r="J429" s="66"/>
      <c r="K429" s="106"/>
      <c r="L429" s="57"/>
      <c r="M429" s="106"/>
      <c r="N429" s="57"/>
      <c r="O429" s="57"/>
      <c r="P429" s="106"/>
      <c r="Q429" s="57"/>
      <c r="R429" s="66"/>
      <c r="S429" s="118"/>
      <c r="T429" s="77"/>
    </row>
    <row r="430" spans="1:20" s="58" customFormat="1" ht="15">
      <c r="A430" s="61"/>
      <c r="B430" s="61" t="s">
        <v>48</v>
      </c>
      <c r="C430" s="51">
        <f t="shared" si="37"/>
        <v>0</v>
      </c>
      <c r="D430" s="51">
        <f t="shared" si="36"/>
        <v>0</v>
      </c>
      <c r="E430" s="56"/>
      <c r="F430" s="106"/>
      <c r="G430" s="57"/>
      <c r="H430" s="57"/>
      <c r="I430" s="57"/>
      <c r="J430" s="66"/>
      <c r="K430" s="106"/>
      <c r="L430" s="57"/>
      <c r="M430" s="106"/>
      <c r="N430" s="57"/>
      <c r="O430" s="57"/>
      <c r="P430" s="106"/>
      <c r="Q430" s="57"/>
      <c r="R430" s="66"/>
      <c r="S430" s="118"/>
      <c r="T430" s="77"/>
    </row>
    <row r="431" spans="1:20" s="58" customFormat="1" ht="30">
      <c r="A431" s="69">
        <v>5503</v>
      </c>
      <c r="B431" s="69" t="s">
        <v>61</v>
      </c>
      <c r="C431" s="51">
        <f t="shared" si="37"/>
        <v>0</v>
      </c>
      <c r="D431" s="51">
        <f t="shared" si="36"/>
        <v>0</v>
      </c>
      <c r="E431" s="59"/>
      <c r="F431" s="106">
        <f>SUM(F432:F433)</f>
        <v>0</v>
      </c>
      <c r="G431" s="60">
        <f>SUM(G432:G433)</f>
        <v>0</v>
      </c>
      <c r="H431" s="60">
        <f>SUM(H432:H433)</f>
        <v>0</v>
      </c>
      <c r="I431" s="60">
        <f>SUM(I432:I433)</f>
        <v>0</v>
      </c>
      <c r="J431" s="73"/>
      <c r="K431" s="106">
        <f>SUM(K432:K433)</f>
        <v>0</v>
      </c>
      <c r="L431" s="60">
        <f>SUM(L432:L433)</f>
        <v>0</v>
      </c>
      <c r="M431" s="106">
        <f>SUM(M432:M433)</f>
        <v>0</v>
      </c>
      <c r="N431" s="60">
        <f>SUM(N432:N433)</f>
        <v>0</v>
      </c>
      <c r="O431" s="60"/>
      <c r="P431" s="106">
        <f>SUM(P432:P433)</f>
        <v>0</v>
      </c>
      <c r="Q431" s="60">
        <f>SUM(Q432:Q433)</f>
        <v>0</v>
      </c>
      <c r="R431" s="73"/>
      <c r="S431" s="118">
        <f>SUM(S432:S433)</f>
        <v>0</v>
      </c>
      <c r="T431" s="75">
        <f>SUM(T432:T433)</f>
        <v>0</v>
      </c>
    </row>
    <row r="432" spans="1:20" s="58" customFormat="1" ht="15">
      <c r="A432" s="61"/>
      <c r="B432" s="61"/>
      <c r="C432" s="51">
        <f t="shared" si="37"/>
        <v>0</v>
      </c>
      <c r="D432" s="51">
        <f t="shared" si="36"/>
        <v>0</v>
      </c>
      <c r="E432" s="56"/>
      <c r="F432" s="106"/>
      <c r="G432" s="57"/>
      <c r="H432" s="57"/>
      <c r="I432" s="57"/>
      <c r="J432" s="66"/>
      <c r="K432" s="106"/>
      <c r="L432" s="57"/>
      <c r="M432" s="106"/>
      <c r="N432" s="57"/>
      <c r="O432" s="57"/>
      <c r="P432" s="106"/>
      <c r="Q432" s="57"/>
      <c r="R432" s="66"/>
      <c r="S432" s="118"/>
      <c r="T432" s="77"/>
    </row>
    <row r="433" spans="1:20" ht="18" customHeight="1">
      <c r="A433" s="9"/>
      <c r="B433" s="6" t="s">
        <v>23</v>
      </c>
      <c r="C433" s="51">
        <f t="shared" si="37"/>
        <v>0</v>
      </c>
      <c r="D433" s="51">
        <f t="shared" si="36"/>
        <v>0</v>
      </c>
      <c r="E433" s="2"/>
      <c r="F433" s="107"/>
      <c r="G433" s="32"/>
      <c r="H433" s="32"/>
      <c r="I433" s="32"/>
      <c r="J433" s="3"/>
      <c r="K433" s="107"/>
      <c r="L433" s="32"/>
      <c r="M433" s="107"/>
      <c r="N433" s="32"/>
      <c r="O433" s="32"/>
      <c r="P433" s="107"/>
      <c r="Q433" s="32"/>
      <c r="R433" s="3"/>
      <c r="S433" s="119"/>
      <c r="T433" s="27"/>
    </row>
    <row r="434" spans="1:20" s="38" customFormat="1" ht="30">
      <c r="A434" s="84" t="s">
        <v>12</v>
      </c>
      <c r="B434" s="84" t="s">
        <v>32</v>
      </c>
      <c r="C434" s="51">
        <f t="shared" si="37"/>
        <v>0</v>
      </c>
      <c r="D434" s="51">
        <f t="shared" si="36"/>
        <v>0</v>
      </c>
      <c r="E434" s="85"/>
      <c r="F434" s="106">
        <f>F435+F438</f>
        <v>0</v>
      </c>
      <c r="G434" s="86">
        <f>G435+G438</f>
        <v>0</v>
      </c>
      <c r="H434" s="86">
        <f>H435+H438</f>
        <v>0</v>
      </c>
      <c r="I434" s="86">
        <f>I435+I438</f>
        <v>0</v>
      </c>
      <c r="J434" s="85"/>
      <c r="K434" s="106">
        <f>K435+K438</f>
        <v>0</v>
      </c>
      <c r="L434" s="86">
        <f>L435+L438</f>
        <v>0</v>
      </c>
      <c r="M434" s="106">
        <f>M435+M438</f>
        <v>0</v>
      </c>
      <c r="N434" s="86">
        <f>N435+N438</f>
        <v>0</v>
      </c>
      <c r="O434" s="86"/>
      <c r="P434" s="106">
        <f>P435+P438</f>
        <v>0</v>
      </c>
      <c r="Q434" s="86">
        <f>Q435+Q438</f>
        <v>0</v>
      </c>
      <c r="R434" s="85"/>
      <c r="S434" s="118">
        <f>S435+S438</f>
        <v>0</v>
      </c>
      <c r="T434" s="87">
        <f>T435+T438</f>
        <v>0</v>
      </c>
    </row>
    <row r="435" spans="1:20" s="58" customFormat="1" ht="30">
      <c r="A435" s="69">
        <v>5501</v>
      </c>
      <c r="B435" s="69" t="s">
        <v>60</v>
      </c>
      <c r="C435" s="51">
        <f t="shared" si="37"/>
        <v>0</v>
      </c>
      <c r="D435" s="51">
        <f t="shared" si="36"/>
        <v>0</v>
      </c>
      <c r="E435" s="59"/>
      <c r="F435" s="106">
        <f>SUM(F436:F437)</f>
        <v>0</v>
      </c>
      <c r="G435" s="60">
        <f>SUM(G436:G437)</f>
        <v>0</v>
      </c>
      <c r="H435" s="60">
        <f>SUM(H436:H437)</f>
        <v>0</v>
      </c>
      <c r="I435" s="60">
        <f>SUM(I436:I437)</f>
        <v>0</v>
      </c>
      <c r="J435" s="73"/>
      <c r="K435" s="106">
        <f>SUM(K436:K437)</f>
        <v>0</v>
      </c>
      <c r="L435" s="60">
        <f>SUM(L436:L437)</f>
        <v>0</v>
      </c>
      <c r="M435" s="106">
        <f>SUM(M436:M437)</f>
        <v>0</v>
      </c>
      <c r="N435" s="60">
        <f>SUM(N436:N437)</f>
        <v>0</v>
      </c>
      <c r="O435" s="60"/>
      <c r="P435" s="106">
        <f>SUM(P436:P437)</f>
        <v>0</v>
      </c>
      <c r="Q435" s="60">
        <f>SUM(Q436:Q437)</f>
        <v>0</v>
      </c>
      <c r="R435" s="73"/>
      <c r="S435" s="118">
        <f>SUM(S436:S437)</f>
        <v>0</v>
      </c>
      <c r="T435" s="75">
        <f>SUM(T436:T437)</f>
        <v>0</v>
      </c>
    </row>
    <row r="436" spans="1:20" s="58" customFormat="1" ht="15">
      <c r="A436" s="61"/>
      <c r="B436" s="61"/>
      <c r="C436" s="51">
        <f t="shared" si="37"/>
        <v>0</v>
      </c>
      <c r="D436" s="51">
        <f t="shared" si="36"/>
        <v>0</v>
      </c>
      <c r="E436" s="56"/>
      <c r="F436" s="106"/>
      <c r="G436" s="57"/>
      <c r="H436" s="57"/>
      <c r="I436" s="57"/>
      <c r="J436" s="66"/>
      <c r="K436" s="106"/>
      <c r="L436" s="57"/>
      <c r="M436" s="106"/>
      <c r="N436" s="57"/>
      <c r="O436" s="57"/>
      <c r="P436" s="106"/>
      <c r="Q436" s="57"/>
      <c r="R436" s="66"/>
      <c r="S436" s="118"/>
      <c r="T436" s="77"/>
    </row>
    <row r="437" spans="1:20" s="58" customFormat="1" ht="15">
      <c r="A437" s="61"/>
      <c r="B437" s="61" t="s">
        <v>48</v>
      </c>
      <c r="C437" s="51">
        <f t="shared" si="37"/>
        <v>0</v>
      </c>
      <c r="D437" s="51">
        <f t="shared" si="36"/>
        <v>0</v>
      </c>
      <c r="E437" s="56"/>
      <c r="F437" s="106"/>
      <c r="G437" s="57"/>
      <c r="H437" s="57"/>
      <c r="I437" s="57"/>
      <c r="J437" s="66"/>
      <c r="K437" s="106"/>
      <c r="L437" s="57"/>
      <c r="M437" s="106"/>
      <c r="N437" s="57"/>
      <c r="O437" s="57"/>
      <c r="P437" s="106"/>
      <c r="Q437" s="57"/>
      <c r="R437" s="66"/>
      <c r="S437" s="118"/>
      <c r="T437" s="77"/>
    </row>
    <row r="438" spans="1:20" s="58" customFormat="1" ht="30">
      <c r="A438" s="69">
        <v>5503</v>
      </c>
      <c r="B438" s="69" t="s">
        <v>61</v>
      </c>
      <c r="C438" s="51">
        <f t="shared" si="37"/>
        <v>0</v>
      </c>
      <c r="D438" s="51">
        <f t="shared" si="36"/>
        <v>0</v>
      </c>
      <c r="E438" s="59"/>
      <c r="F438" s="106">
        <f>SUM(F439:F440)</f>
        <v>0</v>
      </c>
      <c r="G438" s="60">
        <f>SUM(G439:G440)</f>
        <v>0</v>
      </c>
      <c r="H438" s="60">
        <f>SUM(H439:H440)</f>
        <v>0</v>
      </c>
      <c r="I438" s="60">
        <f>SUM(I439:I440)</f>
        <v>0</v>
      </c>
      <c r="J438" s="73"/>
      <c r="K438" s="106">
        <f>SUM(K439:K440)</f>
        <v>0</v>
      </c>
      <c r="L438" s="60">
        <f>SUM(L439:L440)</f>
        <v>0</v>
      </c>
      <c r="M438" s="106">
        <f>SUM(M439:M440)</f>
        <v>0</v>
      </c>
      <c r="N438" s="60">
        <f>SUM(N439:N440)</f>
        <v>0</v>
      </c>
      <c r="O438" s="60"/>
      <c r="P438" s="106">
        <f>SUM(P439:P440)</f>
        <v>0</v>
      </c>
      <c r="Q438" s="60">
        <f>SUM(Q439:Q440)</f>
        <v>0</v>
      </c>
      <c r="R438" s="73"/>
      <c r="S438" s="118">
        <f>SUM(S439:S440)</f>
        <v>0</v>
      </c>
      <c r="T438" s="75">
        <f>SUM(T439:T440)</f>
        <v>0</v>
      </c>
    </row>
    <row r="439" spans="1:20" s="58" customFormat="1" ht="15">
      <c r="A439" s="61"/>
      <c r="B439" s="61"/>
      <c r="C439" s="51">
        <f t="shared" si="37"/>
        <v>0</v>
      </c>
      <c r="D439" s="51">
        <f aca="true" t="shared" si="43" ref="D439:D475">H439+L439+N439+Q439+T439</f>
        <v>0</v>
      </c>
      <c r="E439" s="56"/>
      <c r="F439" s="106"/>
      <c r="G439" s="57"/>
      <c r="H439" s="57"/>
      <c r="I439" s="57"/>
      <c r="J439" s="66"/>
      <c r="K439" s="106"/>
      <c r="L439" s="57"/>
      <c r="M439" s="106"/>
      <c r="N439" s="57"/>
      <c r="O439" s="57"/>
      <c r="P439" s="106"/>
      <c r="Q439" s="57"/>
      <c r="R439" s="66"/>
      <c r="S439" s="118"/>
      <c r="T439" s="77"/>
    </row>
    <row r="440" spans="1:20" ht="18" customHeight="1">
      <c r="A440" s="9"/>
      <c r="B440" s="6" t="s">
        <v>23</v>
      </c>
      <c r="C440" s="51">
        <f t="shared" si="37"/>
        <v>0</v>
      </c>
      <c r="D440" s="51">
        <f t="shared" si="43"/>
        <v>0</v>
      </c>
      <c r="E440" s="2"/>
      <c r="F440" s="107"/>
      <c r="G440" s="32"/>
      <c r="H440" s="32"/>
      <c r="I440" s="32"/>
      <c r="J440" s="3"/>
      <c r="K440" s="107"/>
      <c r="L440" s="32"/>
      <c r="M440" s="107"/>
      <c r="N440" s="32"/>
      <c r="O440" s="32"/>
      <c r="P440" s="107"/>
      <c r="Q440" s="32"/>
      <c r="R440" s="3"/>
      <c r="S440" s="119"/>
      <c r="T440" s="27"/>
    </row>
    <row r="441" spans="1:20" s="38" customFormat="1" ht="30">
      <c r="A441" s="84" t="s">
        <v>13</v>
      </c>
      <c r="B441" s="84" t="s">
        <v>33</v>
      </c>
      <c r="C441" s="51">
        <f t="shared" si="37"/>
        <v>0</v>
      </c>
      <c r="D441" s="51">
        <f t="shared" si="43"/>
        <v>0</v>
      </c>
      <c r="E441" s="85"/>
      <c r="F441" s="106">
        <f>F442+F445</f>
        <v>0</v>
      </c>
      <c r="G441" s="86">
        <f>G442+G445</f>
        <v>0</v>
      </c>
      <c r="H441" s="86">
        <f>H442+H445</f>
        <v>0</v>
      </c>
      <c r="I441" s="86">
        <f>I442+I445</f>
        <v>0</v>
      </c>
      <c r="J441" s="85"/>
      <c r="K441" s="106">
        <f>K442+K445</f>
        <v>0</v>
      </c>
      <c r="L441" s="86">
        <f>L442+L445</f>
        <v>0</v>
      </c>
      <c r="M441" s="106">
        <f>M442+M445</f>
        <v>0</v>
      </c>
      <c r="N441" s="86">
        <f>N442+N445</f>
        <v>0</v>
      </c>
      <c r="O441" s="86"/>
      <c r="P441" s="106">
        <f>P442+P445</f>
        <v>0</v>
      </c>
      <c r="Q441" s="86">
        <f>Q442+Q445</f>
        <v>0</v>
      </c>
      <c r="R441" s="85"/>
      <c r="S441" s="118">
        <f>S442+S445</f>
        <v>0</v>
      </c>
      <c r="T441" s="87">
        <f>T442+T445</f>
        <v>0</v>
      </c>
    </row>
    <row r="442" spans="1:20" s="58" customFormat="1" ht="30">
      <c r="A442" s="69">
        <v>5501</v>
      </c>
      <c r="B442" s="69" t="s">
        <v>60</v>
      </c>
      <c r="C442" s="51">
        <f t="shared" si="37"/>
        <v>0</v>
      </c>
      <c r="D442" s="51">
        <f t="shared" si="43"/>
        <v>0</v>
      </c>
      <c r="E442" s="59"/>
      <c r="F442" s="106">
        <f>SUM(F443:F444)</f>
        <v>0</v>
      </c>
      <c r="G442" s="60">
        <f>SUM(G443:G444)</f>
        <v>0</v>
      </c>
      <c r="H442" s="60">
        <f>SUM(H443:H444)</f>
        <v>0</v>
      </c>
      <c r="I442" s="60">
        <f>SUM(I443:I444)</f>
        <v>0</v>
      </c>
      <c r="J442" s="73"/>
      <c r="K442" s="106">
        <f>SUM(K443:K444)</f>
        <v>0</v>
      </c>
      <c r="L442" s="60">
        <f>SUM(L443:L444)</f>
        <v>0</v>
      </c>
      <c r="M442" s="106">
        <f>SUM(M443:M444)</f>
        <v>0</v>
      </c>
      <c r="N442" s="60">
        <f>SUM(N443:N444)</f>
        <v>0</v>
      </c>
      <c r="O442" s="60"/>
      <c r="P442" s="106">
        <f>SUM(P443:P444)</f>
        <v>0</v>
      </c>
      <c r="Q442" s="60">
        <f>SUM(Q443:Q444)</f>
        <v>0</v>
      </c>
      <c r="R442" s="73"/>
      <c r="S442" s="118">
        <f>SUM(S443:S444)</f>
        <v>0</v>
      </c>
      <c r="T442" s="75">
        <f>SUM(T443:T444)</f>
        <v>0</v>
      </c>
    </row>
    <row r="443" spans="1:20" s="58" customFormat="1" ht="15">
      <c r="A443" s="61"/>
      <c r="B443" s="88"/>
      <c r="C443" s="51">
        <f t="shared" si="37"/>
        <v>0</v>
      </c>
      <c r="D443" s="51">
        <f t="shared" si="43"/>
        <v>0</v>
      </c>
      <c r="E443" s="56"/>
      <c r="F443" s="106"/>
      <c r="G443" s="57"/>
      <c r="H443" s="57"/>
      <c r="I443" s="57"/>
      <c r="J443" s="66"/>
      <c r="K443" s="106"/>
      <c r="L443" s="57"/>
      <c r="M443" s="106"/>
      <c r="N443" s="57"/>
      <c r="O443" s="57"/>
      <c r="P443" s="106"/>
      <c r="Q443" s="57"/>
      <c r="R443" s="66"/>
      <c r="S443" s="118"/>
      <c r="T443" s="77"/>
    </row>
    <row r="444" spans="1:20" s="58" customFormat="1" ht="15">
      <c r="A444" s="61"/>
      <c r="B444" s="61" t="s">
        <v>48</v>
      </c>
      <c r="C444" s="51">
        <f t="shared" si="37"/>
        <v>0</v>
      </c>
      <c r="D444" s="51">
        <f t="shared" si="43"/>
        <v>0</v>
      </c>
      <c r="E444" s="56"/>
      <c r="F444" s="106"/>
      <c r="G444" s="57"/>
      <c r="H444" s="57"/>
      <c r="I444" s="57"/>
      <c r="J444" s="66"/>
      <c r="K444" s="106"/>
      <c r="L444" s="57"/>
      <c r="M444" s="106"/>
      <c r="N444" s="57"/>
      <c r="O444" s="57"/>
      <c r="P444" s="106"/>
      <c r="Q444" s="57"/>
      <c r="R444" s="66"/>
      <c r="S444" s="118"/>
      <c r="T444" s="77"/>
    </row>
    <row r="445" spans="1:20" s="58" customFormat="1" ht="30">
      <c r="A445" s="69">
        <v>5503</v>
      </c>
      <c r="B445" s="69" t="s">
        <v>61</v>
      </c>
      <c r="C445" s="51">
        <f t="shared" si="37"/>
        <v>0</v>
      </c>
      <c r="D445" s="51">
        <f t="shared" si="43"/>
        <v>0</v>
      </c>
      <c r="E445" s="59"/>
      <c r="F445" s="106">
        <f>SUM(F446:F447)</f>
        <v>0</v>
      </c>
      <c r="G445" s="60">
        <f>SUM(G446:G447)</f>
        <v>0</v>
      </c>
      <c r="H445" s="60">
        <f>SUM(H446:H447)</f>
        <v>0</v>
      </c>
      <c r="I445" s="60">
        <f>SUM(I446:I447)</f>
        <v>0</v>
      </c>
      <c r="J445" s="73"/>
      <c r="K445" s="106">
        <f>SUM(K446:K447)</f>
        <v>0</v>
      </c>
      <c r="L445" s="60">
        <f>SUM(L446:L447)</f>
        <v>0</v>
      </c>
      <c r="M445" s="106">
        <f>SUM(M446:M447)</f>
        <v>0</v>
      </c>
      <c r="N445" s="60">
        <f>SUM(N446:N447)</f>
        <v>0</v>
      </c>
      <c r="O445" s="60"/>
      <c r="P445" s="106">
        <f>SUM(P446:P447)</f>
        <v>0</v>
      </c>
      <c r="Q445" s="60">
        <f>SUM(Q446:Q447)</f>
        <v>0</v>
      </c>
      <c r="R445" s="73"/>
      <c r="S445" s="118">
        <f>SUM(S446:S447)</f>
        <v>0</v>
      </c>
      <c r="T445" s="75">
        <f>SUM(T446:T447)</f>
        <v>0</v>
      </c>
    </row>
    <row r="446" spans="1:20" s="58" customFormat="1" ht="15">
      <c r="A446" s="61"/>
      <c r="B446" s="61"/>
      <c r="C446" s="51">
        <f t="shared" si="37"/>
        <v>0</v>
      </c>
      <c r="D446" s="51">
        <f t="shared" si="43"/>
        <v>0</v>
      </c>
      <c r="E446" s="56"/>
      <c r="F446" s="106"/>
      <c r="G446" s="57"/>
      <c r="H446" s="57"/>
      <c r="I446" s="57"/>
      <c r="J446" s="66"/>
      <c r="K446" s="106"/>
      <c r="L446" s="57"/>
      <c r="M446" s="106"/>
      <c r="N446" s="57"/>
      <c r="O446" s="57"/>
      <c r="P446" s="106"/>
      <c r="Q446" s="57"/>
      <c r="R446" s="66"/>
      <c r="S446" s="118"/>
      <c r="T446" s="77"/>
    </row>
    <row r="447" spans="1:20" ht="18" customHeight="1">
      <c r="A447" s="9"/>
      <c r="B447" s="6" t="s">
        <v>23</v>
      </c>
      <c r="C447" s="51">
        <f t="shared" si="37"/>
        <v>0</v>
      </c>
      <c r="D447" s="51">
        <f t="shared" si="43"/>
        <v>0</v>
      </c>
      <c r="E447" s="2"/>
      <c r="F447" s="107"/>
      <c r="G447" s="32"/>
      <c r="H447" s="32"/>
      <c r="I447" s="32"/>
      <c r="J447" s="3"/>
      <c r="K447" s="107"/>
      <c r="L447" s="32"/>
      <c r="M447" s="107"/>
      <c r="N447" s="32"/>
      <c r="O447" s="32"/>
      <c r="P447" s="107"/>
      <c r="Q447" s="32"/>
      <c r="R447" s="3"/>
      <c r="S447" s="119"/>
      <c r="T447" s="27"/>
    </row>
    <row r="448" spans="1:20" s="38" customFormat="1" ht="30">
      <c r="A448" s="84" t="s">
        <v>14</v>
      </c>
      <c r="B448" s="84" t="s">
        <v>34</v>
      </c>
      <c r="C448" s="51">
        <f t="shared" si="37"/>
        <v>0</v>
      </c>
      <c r="D448" s="51">
        <f t="shared" si="43"/>
        <v>0</v>
      </c>
      <c r="E448" s="85"/>
      <c r="F448" s="106">
        <f>F449+F452</f>
        <v>0</v>
      </c>
      <c r="G448" s="86">
        <f>G449+G452</f>
        <v>0</v>
      </c>
      <c r="H448" s="86">
        <f>H449+H452</f>
        <v>0</v>
      </c>
      <c r="I448" s="86">
        <f>I449+I452</f>
        <v>0</v>
      </c>
      <c r="J448" s="85"/>
      <c r="K448" s="106">
        <f>K449+K452</f>
        <v>0</v>
      </c>
      <c r="L448" s="86">
        <f>L449+L452</f>
        <v>0</v>
      </c>
      <c r="M448" s="106">
        <f>M449+M452</f>
        <v>0</v>
      </c>
      <c r="N448" s="86">
        <f>N449+N452</f>
        <v>0</v>
      </c>
      <c r="O448" s="86"/>
      <c r="P448" s="106">
        <f>P449+P452</f>
        <v>0</v>
      </c>
      <c r="Q448" s="86">
        <f>Q449+Q452</f>
        <v>0</v>
      </c>
      <c r="R448" s="85"/>
      <c r="S448" s="118">
        <f>S449+S452</f>
        <v>0</v>
      </c>
      <c r="T448" s="87">
        <f>T449+T452</f>
        <v>0</v>
      </c>
    </row>
    <row r="449" spans="1:20" s="58" customFormat="1" ht="30">
      <c r="A449" s="69">
        <v>5501</v>
      </c>
      <c r="B449" s="69" t="s">
        <v>60</v>
      </c>
      <c r="C449" s="51">
        <f t="shared" si="37"/>
        <v>0</v>
      </c>
      <c r="D449" s="51">
        <f t="shared" si="43"/>
        <v>0</v>
      </c>
      <c r="E449" s="59"/>
      <c r="F449" s="106">
        <f>SUM(F450:F451)</f>
        <v>0</v>
      </c>
      <c r="G449" s="60">
        <f>SUM(G450:G451)</f>
        <v>0</v>
      </c>
      <c r="H449" s="60">
        <f>SUM(H450:H451)</f>
        <v>0</v>
      </c>
      <c r="I449" s="60">
        <f>SUM(I450:I451)</f>
        <v>0</v>
      </c>
      <c r="J449" s="73"/>
      <c r="K449" s="106">
        <f>SUM(K450:K451)</f>
        <v>0</v>
      </c>
      <c r="L449" s="60">
        <f>SUM(L450:L451)</f>
        <v>0</v>
      </c>
      <c r="M449" s="106">
        <f>SUM(M450:M451)</f>
        <v>0</v>
      </c>
      <c r="N449" s="60">
        <f>SUM(N450:N451)</f>
        <v>0</v>
      </c>
      <c r="O449" s="60"/>
      <c r="P449" s="106">
        <f>SUM(P450:P451)</f>
        <v>0</v>
      </c>
      <c r="Q449" s="60">
        <f>SUM(Q450:Q451)</f>
        <v>0</v>
      </c>
      <c r="R449" s="73"/>
      <c r="S449" s="118">
        <f>SUM(S450:S451)</f>
        <v>0</v>
      </c>
      <c r="T449" s="75">
        <f>SUM(T450:T451)</f>
        <v>0</v>
      </c>
    </row>
    <row r="450" spans="1:20" s="58" customFormat="1" ht="15">
      <c r="A450" s="61"/>
      <c r="B450" s="61"/>
      <c r="C450" s="51">
        <f t="shared" si="37"/>
        <v>0</v>
      </c>
      <c r="D450" s="51">
        <f t="shared" si="43"/>
        <v>0</v>
      </c>
      <c r="E450" s="56"/>
      <c r="F450" s="106"/>
      <c r="G450" s="57"/>
      <c r="H450" s="57"/>
      <c r="I450" s="57"/>
      <c r="J450" s="66"/>
      <c r="K450" s="106"/>
      <c r="L450" s="57"/>
      <c r="M450" s="106"/>
      <c r="N450" s="57"/>
      <c r="O450" s="57"/>
      <c r="P450" s="106"/>
      <c r="Q450" s="57"/>
      <c r="R450" s="66"/>
      <c r="S450" s="118"/>
      <c r="T450" s="77"/>
    </row>
    <row r="451" spans="1:20" s="58" customFormat="1" ht="15">
      <c r="A451" s="61"/>
      <c r="B451" s="61" t="s">
        <v>48</v>
      </c>
      <c r="C451" s="51">
        <f t="shared" si="37"/>
        <v>0</v>
      </c>
      <c r="D451" s="51">
        <f t="shared" si="43"/>
        <v>0</v>
      </c>
      <c r="E451" s="56"/>
      <c r="F451" s="106"/>
      <c r="G451" s="57"/>
      <c r="H451" s="57"/>
      <c r="I451" s="57"/>
      <c r="J451" s="66"/>
      <c r="K451" s="106"/>
      <c r="L451" s="57"/>
      <c r="M451" s="106"/>
      <c r="N451" s="57"/>
      <c r="O451" s="57"/>
      <c r="P451" s="106"/>
      <c r="Q451" s="57"/>
      <c r="R451" s="66"/>
      <c r="S451" s="118"/>
      <c r="T451" s="77"/>
    </row>
    <row r="452" spans="1:20" s="58" customFormat="1" ht="30">
      <c r="A452" s="69">
        <v>5503</v>
      </c>
      <c r="B452" s="69" t="s">
        <v>61</v>
      </c>
      <c r="C452" s="51">
        <f t="shared" si="37"/>
        <v>0</v>
      </c>
      <c r="D452" s="51">
        <f t="shared" si="43"/>
        <v>0</v>
      </c>
      <c r="E452" s="59"/>
      <c r="F452" s="106">
        <f>SUM(F453:F454)</f>
        <v>0</v>
      </c>
      <c r="G452" s="60">
        <f>SUM(G453:G454)</f>
        <v>0</v>
      </c>
      <c r="H452" s="60">
        <f>SUM(H453:H454)</f>
        <v>0</v>
      </c>
      <c r="I452" s="60">
        <f>SUM(I453:I454)</f>
        <v>0</v>
      </c>
      <c r="J452" s="73"/>
      <c r="K452" s="106">
        <f>SUM(K453:K454)</f>
        <v>0</v>
      </c>
      <c r="L452" s="60">
        <f>SUM(L453:L454)</f>
        <v>0</v>
      </c>
      <c r="M452" s="106">
        <f>SUM(M453:M454)</f>
        <v>0</v>
      </c>
      <c r="N452" s="60">
        <f>SUM(N453:N454)</f>
        <v>0</v>
      </c>
      <c r="O452" s="60"/>
      <c r="P452" s="106">
        <f>SUM(P453:P454)</f>
        <v>0</v>
      </c>
      <c r="Q452" s="60">
        <f>SUM(Q453:Q454)</f>
        <v>0</v>
      </c>
      <c r="R452" s="73"/>
      <c r="S452" s="118">
        <f>SUM(S453:S454)</f>
        <v>0</v>
      </c>
      <c r="T452" s="75">
        <f>SUM(T453:T454)</f>
        <v>0</v>
      </c>
    </row>
    <row r="453" spans="1:20" s="58" customFormat="1" ht="15">
      <c r="A453" s="61"/>
      <c r="B453" s="61"/>
      <c r="C453" s="51">
        <f t="shared" si="37"/>
        <v>0</v>
      </c>
      <c r="D453" s="51">
        <f t="shared" si="43"/>
        <v>0</v>
      </c>
      <c r="E453" s="56"/>
      <c r="F453" s="106"/>
      <c r="G453" s="57"/>
      <c r="H453" s="57"/>
      <c r="I453" s="57"/>
      <c r="J453" s="66"/>
      <c r="K453" s="106"/>
      <c r="L453" s="57"/>
      <c r="M453" s="106"/>
      <c r="N453" s="57"/>
      <c r="O453" s="57"/>
      <c r="P453" s="106"/>
      <c r="Q453" s="57"/>
      <c r="R453" s="66"/>
      <c r="S453" s="118"/>
      <c r="T453" s="77"/>
    </row>
    <row r="454" spans="1:20" ht="18" customHeight="1">
      <c r="A454" s="9"/>
      <c r="B454" s="6" t="s">
        <v>23</v>
      </c>
      <c r="C454" s="51">
        <f t="shared" si="37"/>
        <v>0</v>
      </c>
      <c r="D454" s="51">
        <f t="shared" si="43"/>
        <v>0</v>
      </c>
      <c r="E454" s="2"/>
      <c r="F454" s="107"/>
      <c r="G454" s="32"/>
      <c r="H454" s="32"/>
      <c r="I454" s="32"/>
      <c r="J454" s="3"/>
      <c r="K454" s="107"/>
      <c r="L454" s="32"/>
      <c r="M454" s="107"/>
      <c r="N454" s="32"/>
      <c r="O454" s="32"/>
      <c r="P454" s="107"/>
      <c r="Q454" s="32"/>
      <c r="R454" s="3"/>
      <c r="S454" s="119"/>
      <c r="T454" s="27"/>
    </row>
    <row r="455" spans="1:20" s="38" customFormat="1" ht="60">
      <c r="A455" s="84" t="s">
        <v>15</v>
      </c>
      <c r="B455" s="84" t="s">
        <v>35</v>
      </c>
      <c r="C455" s="51">
        <f t="shared" si="37"/>
        <v>0</v>
      </c>
      <c r="D455" s="51">
        <f t="shared" si="43"/>
        <v>0</v>
      </c>
      <c r="E455" s="85"/>
      <c r="F455" s="106">
        <f>F456+F459</f>
        <v>0</v>
      </c>
      <c r="G455" s="86">
        <f>G456+G459</f>
        <v>0</v>
      </c>
      <c r="H455" s="86">
        <f>H456+H459</f>
        <v>0</v>
      </c>
      <c r="I455" s="86">
        <f>I456+I459</f>
        <v>0</v>
      </c>
      <c r="J455" s="85"/>
      <c r="K455" s="106">
        <f>K456+K459</f>
        <v>0</v>
      </c>
      <c r="L455" s="86">
        <f>L456+L459</f>
        <v>0</v>
      </c>
      <c r="M455" s="106">
        <f>M456+M459</f>
        <v>0</v>
      </c>
      <c r="N455" s="86">
        <f>N456+N459</f>
        <v>0</v>
      </c>
      <c r="O455" s="86"/>
      <c r="P455" s="106">
        <f>P456+P459</f>
        <v>0</v>
      </c>
      <c r="Q455" s="86">
        <f>Q456+Q459</f>
        <v>0</v>
      </c>
      <c r="R455" s="85"/>
      <c r="S455" s="118">
        <f>S456+S459</f>
        <v>0</v>
      </c>
      <c r="T455" s="87">
        <f>T456+T459</f>
        <v>0</v>
      </c>
    </row>
    <row r="456" spans="1:20" s="58" customFormat="1" ht="30">
      <c r="A456" s="69">
        <v>5501</v>
      </c>
      <c r="B456" s="69" t="s">
        <v>60</v>
      </c>
      <c r="C456" s="51">
        <f t="shared" si="37"/>
        <v>0</v>
      </c>
      <c r="D456" s="51">
        <f t="shared" si="43"/>
        <v>0</v>
      </c>
      <c r="E456" s="59"/>
      <c r="F456" s="106">
        <f>SUM(F457:F458)</f>
        <v>0</v>
      </c>
      <c r="G456" s="60">
        <f>SUM(G457:G458)</f>
        <v>0</v>
      </c>
      <c r="H456" s="60">
        <f>SUM(H457:H458)</f>
        <v>0</v>
      </c>
      <c r="I456" s="60">
        <f>SUM(I457:I458)</f>
        <v>0</v>
      </c>
      <c r="J456" s="73"/>
      <c r="K456" s="106">
        <f>SUM(K457:K458)</f>
        <v>0</v>
      </c>
      <c r="L456" s="60">
        <f>SUM(L457:L458)</f>
        <v>0</v>
      </c>
      <c r="M456" s="106">
        <f>SUM(M457:M458)</f>
        <v>0</v>
      </c>
      <c r="N456" s="60">
        <f>SUM(N457:N458)</f>
        <v>0</v>
      </c>
      <c r="O456" s="60"/>
      <c r="P456" s="106">
        <f>SUM(P457:P458)</f>
        <v>0</v>
      </c>
      <c r="Q456" s="60">
        <f>SUM(Q457:Q458)</f>
        <v>0</v>
      </c>
      <c r="R456" s="73"/>
      <c r="S456" s="118">
        <f>SUM(S457:S458)</f>
        <v>0</v>
      </c>
      <c r="T456" s="75">
        <f>SUM(T457:T458)</f>
        <v>0</v>
      </c>
    </row>
    <row r="457" spans="1:20" s="58" customFormat="1" ht="15">
      <c r="A457" s="61"/>
      <c r="B457" s="61"/>
      <c r="C457" s="51">
        <f t="shared" si="37"/>
        <v>0</v>
      </c>
      <c r="D457" s="51">
        <f t="shared" si="43"/>
        <v>0</v>
      </c>
      <c r="E457" s="56"/>
      <c r="F457" s="106"/>
      <c r="G457" s="57"/>
      <c r="H457" s="57"/>
      <c r="I457" s="57"/>
      <c r="J457" s="66"/>
      <c r="K457" s="106"/>
      <c r="L457" s="57"/>
      <c r="M457" s="106"/>
      <c r="N457" s="57"/>
      <c r="O457" s="57"/>
      <c r="P457" s="106"/>
      <c r="Q457" s="57"/>
      <c r="R457" s="66"/>
      <c r="S457" s="118"/>
      <c r="T457" s="77"/>
    </row>
    <row r="458" spans="1:20" s="58" customFormat="1" ht="15">
      <c r="A458" s="61"/>
      <c r="B458" s="61" t="s">
        <v>48</v>
      </c>
      <c r="C458" s="51">
        <f aca="true" t="shared" si="44" ref="C458:C475">F458+K458+M458+S458+P458</f>
        <v>0</v>
      </c>
      <c r="D458" s="51">
        <f t="shared" si="43"/>
        <v>0</v>
      </c>
      <c r="E458" s="56"/>
      <c r="F458" s="106"/>
      <c r="G458" s="57"/>
      <c r="H458" s="57"/>
      <c r="I458" s="57"/>
      <c r="J458" s="66"/>
      <c r="K458" s="106"/>
      <c r="L458" s="57"/>
      <c r="M458" s="106"/>
      <c r="N458" s="57"/>
      <c r="O458" s="57"/>
      <c r="P458" s="106"/>
      <c r="Q458" s="57"/>
      <c r="R458" s="66"/>
      <c r="S458" s="118"/>
      <c r="T458" s="77"/>
    </row>
    <row r="459" spans="1:20" s="58" customFormat="1" ht="30">
      <c r="A459" s="69">
        <v>5503</v>
      </c>
      <c r="B459" s="69" t="s">
        <v>61</v>
      </c>
      <c r="C459" s="51">
        <f t="shared" si="44"/>
        <v>0</v>
      </c>
      <c r="D459" s="51">
        <f t="shared" si="43"/>
        <v>0</v>
      </c>
      <c r="E459" s="59"/>
      <c r="F459" s="106">
        <f>SUM(F460:F461)</f>
        <v>0</v>
      </c>
      <c r="G459" s="60">
        <f>SUM(G460:G461)</f>
        <v>0</v>
      </c>
      <c r="H459" s="60">
        <f>SUM(H460:H461)</f>
        <v>0</v>
      </c>
      <c r="I459" s="60">
        <f>SUM(I460:I461)</f>
        <v>0</v>
      </c>
      <c r="J459" s="73"/>
      <c r="K459" s="106">
        <f>SUM(K460:K461)</f>
        <v>0</v>
      </c>
      <c r="L459" s="60">
        <f>SUM(L460:L461)</f>
        <v>0</v>
      </c>
      <c r="M459" s="106">
        <f>SUM(M460:M461)</f>
        <v>0</v>
      </c>
      <c r="N459" s="60">
        <f>SUM(N460:N461)</f>
        <v>0</v>
      </c>
      <c r="O459" s="60"/>
      <c r="P459" s="106">
        <f>SUM(P460:P461)</f>
        <v>0</v>
      </c>
      <c r="Q459" s="60">
        <f>SUM(Q460:Q461)</f>
        <v>0</v>
      </c>
      <c r="R459" s="73"/>
      <c r="S459" s="118">
        <f>SUM(S460:S461)</f>
        <v>0</v>
      </c>
      <c r="T459" s="75">
        <f>SUM(T460:T461)</f>
        <v>0</v>
      </c>
    </row>
    <row r="460" spans="1:20" s="58" customFormat="1" ht="15">
      <c r="A460" s="61"/>
      <c r="B460" s="61"/>
      <c r="C460" s="51">
        <f t="shared" si="44"/>
        <v>0</v>
      </c>
      <c r="D460" s="51">
        <f t="shared" si="43"/>
        <v>0</v>
      </c>
      <c r="E460" s="56"/>
      <c r="F460" s="106"/>
      <c r="G460" s="57"/>
      <c r="H460" s="57"/>
      <c r="I460" s="57"/>
      <c r="J460" s="66"/>
      <c r="K460" s="106"/>
      <c r="L460" s="57"/>
      <c r="M460" s="106"/>
      <c r="N460" s="57"/>
      <c r="O460" s="57"/>
      <c r="P460" s="106"/>
      <c r="Q460" s="57"/>
      <c r="R460" s="66"/>
      <c r="S460" s="118"/>
      <c r="T460" s="77"/>
    </row>
    <row r="461" spans="1:20" ht="18" customHeight="1">
      <c r="A461" s="9"/>
      <c r="B461" s="6" t="s">
        <v>23</v>
      </c>
      <c r="C461" s="51">
        <f t="shared" si="44"/>
        <v>0</v>
      </c>
      <c r="D461" s="51">
        <f t="shared" si="43"/>
        <v>0</v>
      </c>
      <c r="E461" s="2"/>
      <c r="F461" s="107"/>
      <c r="G461" s="32"/>
      <c r="H461" s="32"/>
      <c r="I461" s="32"/>
      <c r="J461" s="3"/>
      <c r="K461" s="107"/>
      <c r="L461" s="32"/>
      <c r="M461" s="107"/>
      <c r="N461" s="32"/>
      <c r="O461" s="32"/>
      <c r="P461" s="107"/>
      <c r="Q461" s="32"/>
      <c r="R461" s="3"/>
      <c r="S461" s="119"/>
      <c r="T461" s="27"/>
    </row>
    <row r="462" spans="1:20" s="38" customFormat="1" ht="30">
      <c r="A462" s="84" t="s">
        <v>16</v>
      </c>
      <c r="B462" s="84" t="s">
        <v>36</v>
      </c>
      <c r="C462" s="51">
        <f t="shared" si="44"/>
        <v>0</v>
      </c>
      <c r="D462" s="51">
        <f t="shared" si="43"/>
        <v>0</v>
      </c>
      <c r="E462" s="85"/>
      <c r="F462" s="106">
        <f>F463+F466</f>
        <v>0</v>
      </c>
      <c r="G462" s="86">
        <f>G463+G466</f>
        <v>0</v>
      </c>
      <c r="H462" s="86">
        <f>H463+H466</f>
        <v>0</v>
      </c>
      <c r="I462" s="86">
        <f>I463+I466</f>
        <v>0</v>
      </c>
      <c r="J462" s="85"/>
      <c r="K462" s="106">
        <f>K463+K466</f>
        <v>0</v>
      </c>
      <c r="L462" s="86">
        <f>L463+L466</f>
        <v>0</v>
      </c>
      <c r="M462" s="106">
        <f>M463+M466</f>
        <v>0</v>
      </c>
      <c r="N462" s="86">
        <f>N463+N466</f>
        <v>0</v>
      </c>
      <c r="O462" s="86"/>
      <c r="P462" s="106">
        <f>P463+P466</f>
        <v>0</v>
      </c>
      <c r="Q462" s="86">
        <f>Q463+Q466</f>
        <v>0</v>
      </c>
      <c r="R462" s="85"/>
      <c r="S462" s="118">
        <f>S463+S466</f>
        <v>0</v>
      </c>
      <c r="T462" s="87">
        <f>T463+T466</f>
        <v>0</v>
      </c>
    </row>
    <row r="463" spans="1:20" s="58" customFormat="1" ht="30">
      <c r="A463" s="69">
        <v>5501</v>
      </c>
      <c r="B463" s="69" t="s">
        <v>60</v>
      </c>
      <c r="C463" s="51">
        <f t="shared" si="44"/>
        <v>0</v>
      </c>
      <c r="D463" s="51">
        <f t="shared" si="43"/>
        <v>0</v>
      </c>
      <c r="E463" s="59"/>
      <c r="F463" s="106">
        <f>SUM(F464:F465)</f>
        <v>0</v>
      </c>
      <c r="G463" s="60">
        <f>SUM(G464:G465)</f>
        <v>0</v>
      </c>
      <c r="H463" s="60">
        <f>SUM(H464:H465)</f>
        <v>0</v>
      </c>
      <c r="I463" s="60">
        <f>SUM(I464:I465)</f>
        <v>0</v>
      </c>
      <c r="J463" s="73"/>
      <c r="K463" s="106">
        <f>SUM(K464:K465)</f>
        <v>0</v>
      </c>
      <c r="L463" s="60">
        <f>SUM(L464:L465)</f>
        <v>0</v>
      </c>
      <c r="M463" s="106">
        <f>SUM(M464:M465)</f>
        <v>0</v>
      </c>
      <c r="N463" s="60">
        <f>SUM(N464:N465)</f>
        <v>0</v>
      </c>
      <c r="O463" s="60"/>
      <c r="P463" s="106">
        <f>SUM(P464:P465)</f>
        <v>0</v>
      </c>
      <c r="Q463" s="60">
        <f>SUM(Q464:Q465)</f>
        <v>0</v>
      </c>
      <c r="R463" s="73"/>
      <c r="S463" s="118">
        <f>SUM(S464:S465)</f>
        <v>0</v>
      </c>
      <c r="T463" s="75">
        <f>SUM(T464:T465)</f>
        <v>0</v>
      </c>
    </row>
    <row r="464" spans="1:20" s="58" customFormat="1" ht="15">
      <c r="A464" s="61"/>
      <c r="B464" s="61"/>
      <c r="C464" s="51">
        <f t="shared" si="44"/>
        <v>0</v>
      </c>
      <c r="D464" s="51">
        <f t="shared" si="43"/>
        <v>0</v>
      </c>
      <c r="E464" s="56"/>
      <c r="F464" s="106"/>
      <c r="G464" s="57"/>
      <c r="H464" s="57"/>
      <c r="I464" s="57"/>
      <c r="J464" s="66"/>
      <c r="K464" s="106"/>
      <c r="L464" s="57"/>
      <c r="M464" s="106"/>
      <c r="N464" s="57"/>
      <c r="O464" s="57"/>
      <c r="P464" s="106"/>
      <c r="Q464" s="57"/>
      <c r="R464" s="66"/>
      <c r="S464" s="118"/>
      <c r="T464" s="77"/>
    </row>
    <row r="465" spans="1:20" s="58" customFormat="1" ht="15">
      <c r="A465" s="61"/>
      <c r="B465" s="61" t="s">
        <v>48</v>
      </c>
      <c r="C465" s="51">
        <f t="shared" si="44"/>
        <v>0</v>
      </c>
      <c r="D465" s="51">
        <f t="shared" si="43"/>
        <v>0</v>
      </c>
      <c r="E465" s="56"/>
      <c r="F465" s="106"/>
      <c r="G465" s="57"/>
      <c r="H465" s="57"/>
      <c r="I465" s="57"/>
      <c r="J465" s="66"/>
      <c r="K465" s="106"/>
      <c r="L465" s="57"/>
      <c r="M465" s="106"/>
      <c r="N465" s="57"/>
      <c r="O465" s="57"/>
      <c r="P465" s="106"/>
      <c r="Q465" s="57"/>
      <c r="R465" s="66"/>
      <c r="S465" s="118"/>
      <c r="T465" s="77"/>
    </row>
    <row r="466" spans="1:20" s="58" customFormat="1" ht="30">
      <c r="A466" s="69">
        <v>5503</v>
      </c>
      <c r="B466" s="69" t="s">
        <v>61</v>
      </c>
      <c r="C466" s="51">
        <f t="shared" si="44"/>
        <v>0</v>
      </c>
      <c r="D466" s="51">
        <f t="shared" si="43"/>
        <v>0</v>
      </c>
      <c r="E466" s="59"/>
      <c r="F466" s="106">
        <f>SUM(F467:F468)</f>
        <v>0</v>
      </c>
      <c r="G466" s="60">
        <f>SUM(G467:G468)</f>
        <v>0</v>
      </c>
      <c r="H466" s="60">
        <f>SUM(H467:H468)</f>
        <v>0</v>
      </c>
      <c r="I466" s="60">
        <f>SUM(I467:I468)</f>
        <v>0</v>
      </c>
      <c r="J466" s="73"/>
      <c r="K466" s="106">
        <f>SUM(K467:K468)</f>
        <v>0</v>
      </c>
      <c r="L466" s="60">
        <f>SUM(L467:L468)</f>
        <v>0</v>
      </c>
      <c r="M466" s="106">
        <f>SUM(M467:M468)</f>
        <v>0</v>
      </c>
      <c r="N466" s="60">
        <f>SUM(N467:N468)</f>
        <v>0</v>
      </c>
      <c r="O466" s="60"/>
      <c r="P466" s="106">
        <f>SUM(P467:P468)</f>
        <v>0</v>
      </c>
      <c r="Q466" s="60">
        <f>SUM(Q467:Q468)</f>
        <v>0</v>
      </c>
      <c r="R466" s="73"/>
      <c r="S466" s="118">
        <f>SUM(S467:S468)</f>
        <v>0</v>
      </c>
      <c r="T466" s="75">
        <f>SUM(T467:T468)</f>
        <v>0</v>
      </c>
    </row>
    <row r="467" spans="1:20" s="58" customFormat="1" ht="15">
      <c r="A467" s="61"/>
      <c r="B467" s="94"/>
      <c r="C467" s="51">
        <f t="shared" si="44"/>
        <v>0</v>
      </c>
      <c r="D467" s="51">
        <f t="shared" si="43"/>
        <v>0</v>
      </c>
      <c r="E467" s="56"/>
      <c r="F467" s="106"/>
      <c r="G467" s="57"/>
      <c r="H467" s="57"/>
      <c r="I467" s="57"/>
      <c r="J467" s="66"/>
      <c r="K467" s="106"/>
      <c r="L467" s="57"/>
      <c r="M467" s="106"/>
      <c r="N467" s="57"/>
      <c r="O467" s="57"/>
      <c r="P467" s="106"/>
      <c r="Q467" s="57"/>
      <c r="R467" s="66"/>
      <c r="S467" s="118"/>
      <c r="T467" s="77"/>
    </row>
    <row r="468" spans="1:20" ht="18" customHeight="1">
      <c r="A468" s="9"/>
      <c r="B468" s="6" t="s">
        <v>23</v>
      </c>
      <c r="C468" s="51">
        <f t="shared" si="44"/>
        <v>0</v>
      </c>
      <c r="D468" s="51">
        <f t="shared" si="43"/>
        <v>0</v>
      </c>
      <c r="E468" s="2"/>
      <c r="F468" s="107"/>
      <c r="G468" s="32"/>
      <c r="H468" s="32"/>
      <c r="I468" s="32"/>
      <c r="J468" s="3"/>
      <c r="K468" s="107"/>
      <c r="L468" s="32"/>
      <c r="M468" s="107"/>
      <c r="N468" s="32"/>
      <c r="O468" s="32"/>
      <c r="P468" s="107"/>
      <c r="Q468" s="32"/>
      <c r="R468" s="3"/>
      <c r="S468" s="119"/>
      <c r="T468" s="27"/>
    </row>
    <row r="469" spans="1:20" s="38" customFormat="1" ht="30">
      <c r="A469" s="84" t="s">
        <v>17</v>
      </c>
      <c r="B469" s="84" t="s">
        <v>37</v>
      </c>
      <c r="C469" s="51">
        <f t="shared" si="44"/>
        <v>50000</v>
      </c>
      <c r="D469" s="51">
        <f t="shared" si="43"/>
        <v>50000</v>
      </c>
      <c r="E469" s="85"/>
      <c r="F469" s="106">
        <f>F470+F473</f>
        <v>0</v>
      </c>
      <c r="G469" s="86">
        <f>G470+G473</f>
        <v>0</v>
      </c>
      <c r="H469" s="86">
        <f>H470+H473</f>
        <v>0</v>
      </c>
      <c r="I469" s="86">
        <f>I470+I473</f>
        <v>0</v>
      </c>
      <c r="J469" s="85"/>
      <c r="K469" s="106">
        <f>K470+K473</f>
        <v>0</v>
      </c>
      <c r="L469" s="86">
        <f>L470+L473</f>
        <v>0</v>
      </c>
      <c r="M469" s="106">
        <f>M470+M473</f>
        <v>50000</v>
      </c>
      <c r="N469" s="86">
        <f>N470+N473</f>
        <v>50000</v>
      </c>
      <c r="O469" s="86"/>
      <c r="P469" s="106">
        <f>P470+P473</f>
        <v>0</v>
      </c>
      <c r="Q469" s="86">
        <f>Q470+Q473</f>
        <v>0</v>
      </c>
      <c r="R469" s="85"/>
      <c r="S469" s="118">
        <f>S470+S473</f>
        <v>0</v>
      </c>
      <c r="T469" s="87">
        <f>T470+T473</f>
        <v>0</v>
      </c>
    </row>
    <row r="470" spans="1:20" s="58" customFormat="1" ht="30">
      <c r="A470" s="69">
        <v>5501</v>
      </c>
      <c r="B470" s="69" t="s">
        <v>60</v>
      </c>
      <c r="C470" s="51">
        <f t="shared" si="44"/>
        <v>50000</v>
      </c>
      <c r="D470" s="51">
        <f t="shared" si="43"/>
        <v>50000</v>
      </c>
      <c r="E470" s="59"/>
      <c r="F470" s="106">
        <f>SUM(F471:F472)</f>
        <v>0</v>
      </c>
      <c r="G470" s="60">
        <f>SUM(G471:G472)</f>
        <v>0</v>
      </c>
      <c r="H470" s="60">
        <f>SUM(H471:H472)</f>
        <v>0</v>
      </c>
      <c r="I470" s="60">
        <f>SUM(I471:I472)</f>
        <v>0</v>
      </c>
      <c r="J470" s="73"/>
      <c r="K470" s="106">
        <f>SUM(K471:K472)</f>
        <v>0</v>
      </c>
      <c r="L470" s="60">
        <f>SUM(L471:L472)</f>
        <v>0</v>
      </c>
      <c r="M470" s="106">
        <f>SUM(M471:M472)</f>
        <v>50000</v>
      </c>
      <c r="N470" s="60">
        <f>SUM(N471:N472)</f>
        <v>50000</v>
      </c>
      <c r="O470" s="60"/>
      <c r="P470" s="106">
        <f>SUM(P471:P472)</f>
        <v>0</v>
      </c>
      <c r="Q470" s="60">
        <f>SUM(Q471:Q472)</f>
        <v>0</v>
      </c>
      <c r="R470" s="73"/>
      <c r="S470" s="118">
        <f>SUM(S471:S472)</f>
        <v>0</v>
      </c>
      <c r="T470" s="75">
        <f>SUM(T471:T472)</f>
        <v>0</v>
      </c>
    </row>
    <row r="471" spans="1:20" s="58" customFormat="1" ht="45">
      <c r="A471" s="61"/>
      <c r="B471" s="61" t="s">
        <v>219</v>
      </c>
      <c r="C471" s="51">
        <f t="shared" si="44"/>
        <v>50000</v>
      </c>
      <c r="D471" s="51">
        <f t="shared" si="43"/>
        <v>50000</v>
      </c>
      <c r="E471" s="56"/>
      <c r="F471" s="106"/>
      <c r="G471" s="57"/>
      <c r="H471" s="57"/>
      <c r="I471" s="57"/>
      <c r="J471" s="66"/>
      <c r="K471" s="106"/>
      <c r="L471" s="57"/>
      <c r="M471" s="106">
        <v>50000</v>
      </c>
      <c r="N471" s="57">
        <v>50000</v>
      </c>
      <c r="O471" s="57"/>
      <c r="P471" s="106"/>
      <c r="Q471" s="57"/>
      <c r="R471" s="66"/>
      <c r="S471" s="118"/>
      <c r="T471" s="77"/>
    </row>
    <row r="472" spans="1:20" s="58" customFormat="1" ht="15">
      <c r="A472" s="61"/>
      <c r="B472" s="61" t="s">
        <v>48</v>
      </c>
      <c r="C472" s="51">
        <f t="shared" si="44"/>
        <v>0</v>
      </c>
      <c r="D472" s="51">
        <f t="shared" si="43"/>
        <v>0</v>
      </c>
      <c r="E472" s="56"/>
      <c r="F472" s="106"/>
      <c r="G472" s="57"/>
      <c r="H472" s="57"/>
      <c r="I472" s="57"/>
      <c r="J472" s="66"/>
      <c r="K472" s="106"/>
      <c r="L472" s="57"/>
      <c r="M472" s="106"/>
      <c r="N472" s="57"/>
      <c r="O472" s="57"/>
      <c r="P472" s="106"/>
      <c r="Q472" s="57"/>
      <c r="R472" s="66"/>
      <c r="S472" s="118"/>
      <c r="T472" s="77"/>
    </row>
    <row r="473" spans="1:20" s="58" customFormat="1" ht="30">
      <c r="A473" s="69">
        <v>5503</v>
      </c>
      <c r="B473" s="69" t="s">
        <v>61</v>
      </c>
      <c r="C473" s="51">
        <f t="shared" si="44"/>
        <v>0</v>
      </c>
      <c r="D473" s="51">
        <f t="shared" si="43"/>
        <v>0</v>
      </c>
      <c r="E473" s="59"/>
      <c r="F473" s="106">
        <f>SUM(F474:F475)</f>
        <v>0</v>
      </c>
      <c r="G473" s="60">
        <f>SUM(G474:G475)</f>
        <v>0</v>
      </c>
      <c r="H473" s="60">
        <f>SUM(H474:H475)</f>
        <v>0</v>
      </c>
      <c r="I473" s="60">
        <f>SUM(I474:I475)</f>
        <v>0</v>
      </c>
      <c r="J473" s="73"/>
      <c r="K473" s="106">
        <f>SUM(K474:K475)</f>
        <v>0</v>
      </c>
      <c r="L473" s="60">
        <f>SUM(L474:L475)</f>
        <v>0</v>
      </c>
      <c r="M473" s="106">
        <f>SUM(M474:M475)</f>
        <v>0</v>
      </c>
      <c r="N473" s="60">
        <f>SUM(N474:N475)</f>
        <v>0</v>
      </c>
      <c r="O473" s="60"/>
      <c r="P473" s="106">
        <f>SUM(P474:P475)</f>
        <v>0</v>
      </c>
      <c r="Q473" s="60">
        <f>SUM(Q474:Q475)</f>
        <v>0</v>
      </c>
      <c r="R473" s="73"/>
      <c r="S473" s="118">
        <f>SUM(S474:S475)</f>
        <v>0</v>
      </c>
      <c r="T473" s="75">
        <f>SUM(T474:T475)</f>
        <v>0</v>
      </c>
    </row>
    <row r="474" spans="1:20" s="58" customFormat="1" ht="15">
      <c r="A474" s="61"/>
      <c r="B474" s="61"/>
      <c r="C474" s="51">
        <f t="shared" si="44"/>
        <v>0</v>
      </c>
      <c r="D474" s="51">
        <f t="shared" si="43"/>
        <v>0</v>
      </c>
      <c r="E474" s="56"/>
      <c r="F474" s="106"/>
      <c r="G474" s="57"/>
      <c r="H474" s="57"/>
      <c r="I474" s="57"/>
      <c r="J474" s="66"/>
      <c r="K474" s="106"/>
      <c r="L474" s="57"/>
      <c r="M474" s="106"/>
      <c r="N474" s="57"/>
      <c r="O474" s="57"/>
      <c r="P474" s="106"/>
      <c r="Q474" s="57"/>
      <c r="R474" s="66"/>
      <c r="S474" s="118"/>
      <c r="T474" s="77"/>
    </row>
    <row r="475" spans="1:20" ht="18" customHeight="1">
      <c r="A475" s="9"/>
      <c r="B475" s="6" t="s">
        <v>23</v>
      </c>
      <c r="C475" s="51">
        <f t="shared" si="44"/>
        <v>0</v>
      </c>
      <c r="D475" s="51">
        <f t="shared" si="43"/>
        <v>0</v>
      </c>
      <c r="E475" s="2"/>
      <c r="F475" s="107"/>
      <c r="G475" s="32"/>
      <c r="H475" s="32"/>
      <c r="I475" s="32"/>
      <c r="J475" s="3"/>
      <c r="K475" s="107"/>
      <c r="L475" s="32"/>
      <c r="M475" s="107"/>
      <c r="N475" s="32"/>
      <c r="O475" s="32"/>
      <c r="P475" s="107"/>
      <c r="Q475" s="32"/>
      <c r="R475" s="3"/>
      <c r="S475" s="119"/>
      <c r="T475" s="27"/>
    </row>
    <row r="476" spans="1:20" ht="15">
      <c r="A476" s="7"/>
      <c r="B476" s="25"/>
      <c r="C476" s="18"/>
      <c r="D476" s="18"/>
      <c r="E476" s="19"/>
      <c r="F476" s="110"/>
      <c r="G476" s="18"/>
      <c r="H476" s="18"/>
      <c r="I476" s="18"/>
      <c r="J476" s="7"/>
      <c r="K476" s="110"/>
      <c r="L476" s="18"/>
      <c r="M476" s="110"/>
      <c r="N476" s="18"/>
      <c r="O476" s="18"/>
      <c r="P476" s="110"/>
      <c r="Q476" s="18"/>
      <c r="R476" s="7"/>
      <c r="S476" s="110"/>
      <c r="T476" s="18"/>
    </row>
    <row r="477" spans="1:20" ht="15">
      <c r="A477" s="7"/>
      <c r="B477" s="25"/>
      <c r="C477" s="18"/>
      <c r="D477" s="18"/>
      <c r="E477" s="19"/>
      <c r="F477" s="110"/>
      <c r="G477" s="18"/>
      <c r="H477" s="18"/>
      <c r="I477" s="18"/>
      <c r="J477" s="7"/>
      <c r="K477" s="110"/>
      <c r="L477" s="18"/>
      <c r="M477" s="110"/>
      <c r="N477" s="18"/>
      <c r="O477" s="18"/>
      <c r="P477" s="110"/>
      <c r="Q477" s="18"/>
      <c r="R477" s="7"/>
      <c r="S477" s="110"/>
      <c r="T477" s="18"/>
    </row>
    <row r="478" spans="2:20" ht="23.25" customHeight="1">
      <c r="B478"/>
      <c r="Q478" s="7"/>
      <c r="R478" s="7"/>
      <c r="S478" s="121"/>
      <c r="T478" s="7"/>
    </row>
    <row r="479" spans="2:20" ht="38.25" customHeight="1">
      <c r="B479" s="204" t="s">
        <v>53</v>
      </c>
      <c r="C479" s="204"/>
      <c r="D479" s="204"/>
      <c r="E479" s="204"/>
      <c r="F479" s="204"/>
      <c r="G479" s="204"/>
      <c r="H479" s="204"/>
      <c r="I479" s="204"/>
      <c r="J479" s="204"/>
      <c r="K479" s="204"/>
      <c r="L479" s="204"/>
      <c r="M479" s="204"/>
      <c r="N479" s="204"/>
      <c r="O479" s="204"/>
      <c r="P479" s="204"/>
      <c r="Q479" s="7"/>
      <c r="R479" s="7"/>
      <c r="S479" s="121"/>
      <c r="T479" s="7"/>
    </row>
    <row r="480" spans="2:20" ht="38.25" customHeight="1">
      <c r="B480" s="204" t="s">
        <v>57</v>
      </c>
      <c r="C480" s="204"/>
      <c r="D480" s="204"/>
      <c r="E480" s="204"/>
      <c r="F480" s="204"/>
      <c r="G480" s="204"/>
      <c r="H480" s="204"/>
      <c r="I480" s="204"/>
      <c r="J480" s="204"/>
      <c r="K480" s="204"/>
      <c r="L480" s="204"/>
      <c r="M480" s="204"/>
      <c r="N480" s="204"/>
      <c r="O480" s="204"/>
      <c r="P480" s="204"/>
      <c r="Q480" s="7"/>
      <c r="R480" s="7"/>
      <c r="S480" s="121"/>
      <c r="T480" s="7"/>
    </row>
    <row r="481" spans="2:20" ht="25.5" customHeight="1">
      <c r="B481" s="204" t="s">
        <v>54</v>
      </c>
      <c r="C481" s="204"/>
      <c r="D481" s="204"/>
      <c r="E481" s="204"/>
      <c r="F481" s="204"/>
      <c r="G481" s="204"/>
      <c r="H481" s="204"/>
      <c r="I481" s="204"/>
      <c r="J481" s="204"/>
      <c r="K481" s="204"/>
      <c r="L481" s="204"/>
      <c r="M481" s="204"/>
      <c r="N481" s="204"/>
      <c r="O481" s="204"/>
      <c r="P481" s="204"/>
      <c r="Q481" s="7"/>
      <c r="R481" s="7"/>
      <c r="S481" s="121"/>
      <c r="T481" s="7"/>
    </row>
    <row r="482" spans="2:20" ht="26.25" customHeight="1">
      <c r="B482" s="204" t="s">
        <v>55</v>
      </c>
      <c r="C482" s="204"/>
      <c r="D482" s="204"/>
      <c r="E482" s="204"/>
      <c r="F482" s="204"/>
      <c r="G482" s="204"/>
      <c r="H482" s="204"/>
      <c r="I482" s="204"/>
      <c r="J482" s="204"/>
      <c r="K482" s="204"/>
      <c r="L482" s="204"/>
      <c r="M482" s="204"/>
      <c r="N482" s="204"/>
      <c r="O482" s="204"/>
      <c r="P482" s="204"/>
      <c r="Q482" s="7"/>
      <c r="R482" s="7"/>
      <c r="S482" s="121"/>
      <c r="T482" s="7"/>
    </row>
    <row r="483" spans="2:20" ht="29.25" customHeight="1">
      <c r="B483" s="204" t="s">
        <v>56</v>
      </c>
      <c r="C483" s="204"/>
      <c r="D483" s="204"/>
      <c r="E483" s="204"/>
      <c r="F483" s="204"/>
      <c r="G483" s="204"/>
      <c r="H483" s="204"/>
      <c r="I483" s="204"/>
      <c r="J483" s="204"/>
      <c r="K483" s="204"/>
      <c r="L483" s="204"/>
      <c r="M483" s="204"/>
      <c r="N483" s="204"/>
      <c r="O483" s="204"/>
      <c r="P483" s="204"/>
      <c r="Q483" s="7"/>
      <c r="R483" s="7"/>
      <c r="S483" s="121"/>
      <c r="T483" s="7"/>
    </row>
    <row r="484" spans="2:20" ht="27" customHeight="1">
      <c r="B484" s="205" t="s">
        <v>68</v>
      </c>
      <c r="C484" s="204"/>
      <c r="D484" s="204"/>
      <c r="E484" s="204"/>
      <c r="F484" s="204"/>
      <c r="G484" s="204"/>
      <c r="H484" s="204"/>
      <c r="I484" s="204"/>
      <c r="J484" s="204"/>
      <c r="K484" s="204"/>
      <c r="L484" s="204"/>
      <c r="M484" s="204"/>
      <c r="N484" s="204"/>
      <c r="O484" s="204"/>
      <c r="P484" s="204"/>
      <c r="Q484" s="7"/>
      <c r="R484" s="7"/>
      <c r="S484" s="121"/>
      <c r="T484" s="7"/>
    </row>
    <row r="485" ht="29.25" customHeight="1">
      <c r="B485"/>
    </row>
    <row r="486" spans="2:15" ht="33.75" customHeight="1">
      <c r="B486" s="130" t="s">
        <v>222</v>
      </c>
      <c r="C486" s="34"/>
      <c r="D486" s="34"/>
      <c r="E486" s="34"/>
      <c r="F486" s="111"/>
      <c r="G486" s="34"/>
      <c r="H486" s="34"/>
      <c r="I486" s="34"/>
      <c r="J486" s="43" t="s">
        <v>63</v>
      </c>
      <c r="K486" s="115"/>
      <c r="L486" s="127" t="s">
        <v>223</v>
      </c>
      <c r="M486" s="115"/>
      <c r="N486" s="45"/>
      <c r="O486" s="79"/>
    </row>
    <row r="487" spans="2:15" ht="18.75" customHeight="1">
      <c r="B487" s="39" t="s">
        <v>64</v>
      </c>
      <c r="C487" s="34"/>
      <c r="D487" s="34"/>
      <c r="E487" s="34"/>
      <c r="F487" s="111"/>
      <c r="G487" s="34"/>
      <c r="H487" s="34"/>
      <c r="I487" s="34"/>
      <c r="J487" s="37"/>
      <c r="K487" s="116" t="s">
        <v>65</v>
      </c>
      <c r="L487" s="37"/>
      <c r="M487" s="116"/>
      <c r="N487" s="38"/>
      <c r="O487" s="38"/>
    </row>
    <row r="488" spans="2:15" ht="26.25" customHeight="1">
      <c r="B488" s="40"/>
      <c r="C488" s="34"/>
      <c r="D488" s="34"/>
      <c r="E488" s="34"/>
      <c r="F488" s="111"/>
      <c r="G488" s="34"/>
      <c r="H488" s="34"/>
      <c r="I488" s="34"/>
      <c r="J488" s="128" t="s">
        <v>225</v>
      </c>
      <c r="K488" s="115"/>
      <c r="L488" s="44"/>
      <c r="M488" s="115"/>
      <c r="N488" s="45"/>
      <c r="O488" s="79"/>
    </row>
    <row r="489" spans="2:15" ht="25.5" customHeight="1">
      <c r="B489" s="130" t="s">
        <v>224</v>
      </c>
      <c r="C489" s="34"/>
      <c r="D489" s="34"/>
      <c r="E489" s="34"/>
      <c r="F489" s="111"/>
      <c r="G489" s="34"/>
      <c r="H489" s="34"/>
      <c r="I489" s="34"/>
      <c r="J489" s="37"/>
      <c r="K489" s="116"/>
      <c r="L489" s="37"/>
      <c r="M489" s="116"/>
      <c r="N489" s="38"/>
      <c r="O489" s="38"/>
    </row>
    <row r="490" spans="2:15" ht="21.75" customHeight="1">
      <c r="B490" s="40"/>
      <c r="C490" s="34"/>
      <c r="D490" s="34"/>
      <c r="E490" s="34"/>
      <c r="F490" s="111"/>
      <c r="G490" s="34"/>
      <c r="H490" s="34"/>
      <c r="I490" s="34"/>
      <c r="J490" s="128" t="s">
        <v>226</v>
      </c>
      <c r="K490" s="115"/>
      <c r="L490" s="44"/>
      <c r="M490" s="115"/>
      <c r="N490" s="45"/>
      <c r="O490" s="79"/>
    </row>
    <row r="491" spans="2:15" ht="32.25" customHeight="1">
      <c r="B491" s="130" t="s">
        <v>50</v>
      </c>
      <c r="C491" s="34"/>
      <c r="D491" s="34"/>
      <c r="E491" s="34"/>
      <c r="F491" s="111"/>
      <c r="G491" s="34"/>
      <c r="H491" s="34"/>
      <c r="I491" s="34"/>
      <c r="J491" s="37"/>
      <c r="K491" s="116" t="s">
        <v>66</v>
      </c>
      <c r="L491" s="37"/>
      <c r="M491" s="116"/>
      <c r="N491" s="38"/>
      <c r="O491" s="38"/>
    </row>
    <row r="492" spans="1:15" ht="14.25" customHeight="1">
      <c r="A492" s="8"/>
      <c r="B492" s="41"/>
      <c r="C492" s="35"/>
      <c r="D492" s="35"/>
      <c r="E492" s="35"/>
      <c r="F492" s="112"/>
      <c r="G492" s="35"/>
      <c r="H492" s="35"/>
      <c r="I492" s="35"/>
      <c r="J492" s="37"/>
      <c r="K492" s="116"/>
      <c r="L492" s="37"/>
      <c r="M492" s="116"/>
      <c r="N492" s="38"/>
      <c r="O492" s="38"/>
    </row>
    <row r="493" spans="1:15" ht="21" customHeight="1">
      <c r="A493" s="8"/>
      <c r="B493" s="42">
        <v>43571</v>
      </c>
      <c r="C493" s="35"/>
      <c r="D493" s="35"/>
      <c r="E493" s="35"/>
      <c r="F493" s="112"/>
      <c r="G493" s="35"/>
      <c r="H493" s="35"/>
      <c r="I493" s="35"/>
      <c r="J493" s="43" t="s">
        <v>51</v>
      </c>
      <c r="K493" s="117"/>
      <c r="L493" s="46"/>
      <c r="M493" s="117"/>
      <c r="N493" s="47"/>
      <c r="O493" s="80"/>
    </row>
    <row r="494" spans="1:13" ht="15.75">
      <c r="A494" s="8"/>
      <c r="B494" s="36" t="s">
        <v>62</v>
      </c>
      <c r="C494" s="35"/>
      <c r="D494" s="35"/>
      <c r="E494" s="35"/>
      <c r="F494" s="112"/>
      <c r="G494" s="35"/>
      <c r="H494" s="35"/>
      <c r="I494" s="35"/>
      <c r="J494" s="34"/>
      <c r="K494" s="111"/>
      <c r="L494" s="34"/>
      <c r="M494" s="111"/>
    </row>
    <row r="495" spans="1:13" ht="15.75">
      <c r="A495" s="8"/>
      <c r="B495" s="35"/>
      <c r="C495" s="35"/>
      <c r="D495" s="35"/>
      <c r="E495" s="35"/>
      <c r="F495" s="112"/>
      <c r="G495" s="35"/>
      <c r="H495" s="35"/>
      <c r="I495" s="35"/>
      <c r="J495" s="34"/>
      <c r="K495" s="111"/>
      <c r="L495" s="34"/>
      <c r="M495" s="111"/>
    </row>
    <row r="499" ht="15"/>
    <row r="500" ht="15"/>
  </sheetData>
  <sheetProtection/>
  <mergeCells count="18">
    <mergeCell ref="R1:T1"/>
    <mergeCell ref="E9:I9"/>
    <mergeCell ref="J9:L9"/>
    <mergeCell ref="M9:N9"/>
    <mergeCell ref="R9:T9"/>
    <mergeCell ref="A4:T5"/>
    <mergeCell ref="E7:T8"/>
    <mergeCell ref="A7:A10"/>
    <mergeCell ref="B7:B10"/>
    <mergeCell ref="O9:Q9"/>
    <mergeCell ref="B480:P480"/>
    <mergeCell ref="B481:P481"/>
    <mergeCell ref="B482:P482"/>
    <mergeCell ref="B483:P483"/>
    <mergeCell ref="B484:P484"/>
    <mergeCell ref="C7:C10"/>
    <mergeCell ref="D7:D10"/>
    <mergeCell ref="B479:P479"/>
  </mergeCells>
  <printOptions/>
  <pageMargins left="0.2755905511811024" right="0.15748031496062992" top="0.68" bottom="0.35433070866141736" header="0.31496062992125984" footer="0.15748031496062992"/>
  <pageSetup fitToHeight="0" fitToWidth="1" horizontalDpi="600" verticalDpi="600" orientation="landscape" paperSize="9" scale="46" r:id="rId3"/>
  <headerFooter>
    <oddFooter>&amp;CСтр.&amp;P от &amp;N&amp;R&amp;D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 Цолова</dc:creator>
  <cp:keywords/>
  <dc:description/>
  <cp:lastModifiedBy>Haskovo Municipality</cp:lastModifiedBy>
  <cp:lastPrinted>2019-02-12T08:20:43Z</cp:lastPrinted>
  <dcterms:created xsi:type="dcterms:W3CDTF">2015-02-06T12:34:28Z</dcterms:created>
  <dcterms:modified xsi:type="dcterms:W3CDTF">2019-07-25T07:08:35Z</dcterms:modified>
  <cp:category/>
  <cp:version/>
  <cp:contentType/>
  <cp:contentStatus/>
</cp:coreProperties>
</file>